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5" yWindow="-15" windowWidth="14430" windowHeight="6585" firstSheet="4" activeTab="11"/>
  </bookViews>
  <sheets>
    <sheet name="Январь" sheetId="34" r:id="rId1"/>
    <sheet name="Февраль" sheetId="37" r:id="rId2"/>
    <sheet name="Март" sheetId="38" r:id="rId3"/>
    <sheet name="Апрель" sheetId="39" r:id="rId4"/>
    <sheet name="Май" sheetId="40" r:id="rId5"/>
    <sheet name="Июнь" sheetId="41" r:id="rId6"/>
    <sheet name="Июль" sheetId="42" r:id="rId7"/>
    <sheet name="Август" sheetId="43" r:id="rId8"/>
    <sheet name="Сентябрь" sheetId="44" r:id="rId9"/>
    <sheet name="Октябрь" sheetId="45" r:id="rId10"/>
    <sheet name="Ноябрь" sheetId="46" r:id="rId11"/>
    <sheet name="Декабрь" sheetId="48" r:id="rId12"/>
  </sheets>
  <definedNames>
    <definedName name="_xlnm._FilterDatabase" localSheetId="5" hidden="1">Июнь!$A$2:$A$39</definedName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4525"/>
</workbook>
</file>

<file path=xl/calcChain.xml><?xml version="1.0" encoding="utf-8"?>
<calcChain xmlns="http://schemas.openxmlformats.org/spreadsheetml/2006/main">
  <c r="BS27" i="48" l="1"/>
  <c r="CC31" i="48"/>
  <c r="CB31" i="48"/>
  <c r="CA31" i="48"/>
  <c r="BX31" i="48"/>
  <c r="BU31" i="48"/>
  <c r="BR31" i="48"/>
  <c r="BO31" i="48"/>
  <c r="BL31" i="48"/>
  <c r="BI31" i="48"/>
  <c r="BF31" i="48"/>
  <c r="BC31" i="48"/>
  <c r="AZ31" i="48"/>
  <c r="AW31" i="48"/>
  <c r="AT31" i="48"/>
  <c r="AQ31" i="48"/>
  <c r="AN31" i="48"/>
  <c r="AK31" i="48"/>
  <c r="AH31" i="48"/>
  <c r="AE31" i="48"/>
  <c r="AB31" i="48"/>
  <c r="Y31" i="48"/>
  <c r="V31" i="48"/>
  <c r="S31" i="48"/>
  <c r="P31" i="48"/>
  <c r="M31" i="48"/>
  <c r="J31" i="48"/>
  <c r="G31" i="48"/>
  <c r="D31" i="48"/>
  <c r="CC30" i="48"/>
  <c r="CB30" i="48"/>
  <c r="CA30" i="48"/>
  <c r="BX30" i="48"/>
  <c r="BU30" i="48"/>
  <c r="BR30" i="48"/>
  <c r="BO30" i="48"/>
  <c r="BL30" i="48"/>
  <c r="BI30" i="48"/>
  <c r="BF30" i="48"/>
  <c r="BC30" i="48"/>
  <c r="AZ30" i="48"/>
  <c r="AW30" i="48"/>
  <c r="AT30" i="48"/>
  <c r="AQ30" i="48"/>
  <c r="AN30" i="48"/>
  <c r="AK30" i="48"/>
  <c r="AH30" i="48"/>
  <c r="AE30" i="48"/>
  <c r="AB30" i="48"/>
  <c r="Y30" i="48"/>
  <c r="V30" i="48"/>
  <c r="S30" i="48"/>
  <c r="P30" i="48"/>
  <c r="M30" i="48"/>
  <c r="J30" i="48"/>
  <c r="G30" i="48"/>
  <c r="D30" i="48"/>
  <c r="BZ27" i="48"/>
  <c r="BY27" i="48"/>
  <c r="BY28" i="48" s="1"/>
  <c r="BW27" i="48"/>
  <c r="BW32" i="48" s="1"/>
  <c r="BV27" i="48"/>
  <c r="BT27" i="48"/>
  <c r="BT32" i="48" s="1"/>
  <c r="BQ27" i="48"/>
  <c r="BQ32" i="48" s="1"/>
  <c r="BP27" i="48"/>
  <c r="BP32" i="48" s="1"/>
  <c r="BN27" i="48"/>
  <c r="BM27" i="48"/>
  <c r="BM28" i="48" s="1"/>
  <c r="BK27" i="48"/>
  <c r="BK32" i="48" s="1"/>
  <c r="BJ27" i="48"/>
  <c r="BH27" i="48"/>
  <c r="BH32" i="48" s="1"/>
  <c r="BG27" i="48"/>
  <c r="BG28" i="48" s="1"/>
  <c r="BE27" i="48"/>
  <c r="BE32" i="48" s="1"/>
  <c r="BD27" i="48"/>
  <c r="BD32" i="48" s="1"/>
  <c r="BB27" i="48"/>
  <c r="BA27" i="48"/>
  <c r="BA32" i="48" s="1"/>
  <c r="AY27" i="48"/>
  <c r="AY32" i="48" s="1"/>
  <c r="AX27" i="48"/>
  <c r="AV27" i="48"/>
  <c r="AV32" i="48" s="1"/>
  <c r="AU27" i="48"/>
  <c r="AU32" i="48" s="1"/>
  <c r="AS27" i="48"/>
  <c r="AS32" i="48" s="1"/>
  <c r="AR27" i="48"/>
  <c r="AR28" i="48" s="1"/>
  <c r="AP27" i="48"/>
  <c r="AO27" i="48"/>
  <c r="AO32" i="48" s="1"/>
  <c r="AM27" i="48"/>
  <c r="AM32" i="48" s="1"/>
  <c r="AL27" i="48"/>
  <c r="AJ27" i="48"/>
  <c r="AJ32" i="48" s="1"/>
  <c r="AI27" i="48"/>
  <c r="AI32" i="48" s="1"/>
  <c r="AG27" i="48"/>
  <c r="AG32" i="48" s="1"/>
  <c r="AF27" i="48"/>
  <c r="AF32" i="48" s="1"/>
  <c r="AD27" i="48"/>
  <c r="AC27" i="48"/>
  <c r="AC32" i="48" s="1"/>
  <c r="AA27" i="48"/>
  <c r="AA32" i="48" s="1"/>
  <c r="Z27" i="48"/>
  <c r="X27" i="48"/>
  <c r="X32" i="48" s="1"/>
  <c r="W27" i="48"/>
  <c r="W32" i="48" s="1"/>
  <c r="U27" i="48"/>
  <c r="U32" i="48" s="1"/>
  <c r="T27" i="48"/>
  <c r="T32" i="48" s="1"/>
  <c r="R27" i="48"/>
  <c r="Q27" i="48"/>
  <c r="Q32" i="48" s="1"/>
  <c r="O27" i="48"/>
  <c r="O32" i="48" s="1"/>
  <c r="N27" i="48"/>
  <c r="L27" i="48"/>
  <c r="L28" i="48" s="1"/>
  <c r="K27" i="48"/>
  <c r="K32" i="48" s="1"/>
  <c r="I27" i="48"/>
  <c r="I28" i="48" s="1"/>
  <c r="H27" i="48"/>
  <c r="H32" i="48" s="1"/>
  <c r="F27" i="48"/>
  <c r="E27" i="48"/>
  <c r="E32" i="48" s="1"/>
  <c r="C27" i="48"/>
  <c r="C32" i="48" s="1"/>
  <c r="B27" i="48"/>
  <c r="CC26" i="48"/>
  <c r="CB26" i="48"/>
  <c r="CA26" i="48"/>
  <c r="BX26" i="48"/>
  <c r="BU26" i="48"/>
  <c r="BR26" i="48"/>
  <c r="BO26" i="48"/>
  <c r="BL26" i="48"/>
  <c r="BI26" i="48"/>
  <c r="BF26" i="48"/>
  <c r="BC26" i="48"/>
  <c r="AZ26" i="48"/>
  <c r="AW26" i="48"/>
  <c r="AT26" i="48"/>
  <c r="AQ26" i="48"/>
  <c r="AN26" i="48"/>
  <c r="AK26" i="48"/>
  <c r="AH26" i="48"/>
  <c r="AE26" i="48"/>
  <c r="AB26" i="48"/>
  <c r="Y26" i="48"/>
  <c r="V26" i="48"/>
  <c r="S26" i="48"/>
  <c r="P26" i="48"/>
  <c r="M26" i="48"/>
  <c r="J26" i="48"/>
  <c r="G26" i="48"/>
  <c r="D26" i="48"/>
  <c r="CC25" i="48"/>
  <c r="CB25" i="48"/>
  <c r="CA25" i="48"/>
  <c r="BX25" i="48"/>
  <c r="BU25" i="48"/>
  <c r="BR25" i="48"/>
  <c r="BO25" i="48"/>
  <c r="BL25" i="48"/>
  <c r="BI25" i="48"/>
  <c r="BF25" i="48"/>
  <c r="BC25" i="48"/>
  <c r="AZ25" i="48"/>
  <c r="AW25" i="48"/>
  <c r="AT25" i="48"/>
  <c r="AQ25" i="48"/>
  <c r="AN25" i="48"/>
  <c r="AK25" i="48"/>
  <c r="AH25" i="48"/>
  <c r="AE25" i="48"/>
  <c r="AB25" i="48"/>
  <c r="Y25" i="48"/>
  <c r="V25" i="48"/>
  <c r="S25" i="48"/>
  <c r="P25" i="48"/>
  <c r="M25" i="48"/>
  <c r="J25" i="48"/>
  <c r="G25" i="48"/>
  <c r="D25" i="48"/>
  <c r="CC24" i="48"/>
  <c r="CB24" i="48"/>
  <c r="CA24" i="48"/>
  <c r="BX24" i="48"/>
  <c r="BU24" i="48"/>
  <c r="BR24" i="48"/>
  <c r="BO24" i="48"/>
  <c r="BL24" i="48"/>
  <c r="BI24" i="48"/>
  <c r="BF24" i="48"/>
  <c r="BC24" i="48"/>
  <c r="AZ24" i="48"/>
  <c r="AW24" i="48"/>
  <c r="AT24" i="48"/>
  <c r="AQ24" i="48"/>
  <c r="AN24" i="48"/>
  <c r="AK24" i="48"/>
  <c r="AH24" i="48"/>
  <c r="AE24" i="48"/>
  <c r="AB24" i="48"/>
  <c r="Y24" i="48"/>
  <c r="V24" i="48"/>
  <c r="S24" i="48"/>
  <c r="P24" i="48"/>
  <c r="M24" i="48"/>
  <c r="J24" i="48"/>
  <c r="G24" i="48"/>
  <c r="D24" i="48"/>
  <c r="CC23" i="48"/>
  <c r="CB23" i="48"/>
  <c r="CA23" i="48"/>
  <c r="BX23" i="48"/>
  <c r="BU23" i="48"/>
  <c r="BR23" i="48"/>
  <c r="BO23" i="48"/>
  <c r="BL23" i="48"/>
  <c r="BI23" i="48"/>
  <c r="BF23" i="48"/>
  <c r="BC23" i="48"/>
  <c r="AZ23" i="48"/>
  <c r="AW23" i="48"/>
  <c r="AT23" i="48"/>
  <c r="AQ23" i="48"/>
  <c r="AN23" i="48"/>
  <c r="AK23" i="48"/>
  <c r="AH23" i="48"/>
  <c r="AE23" i="48"/>
  <c r="AB23" i="48"/>
  <c r="Y23" i="48"/>
  <c r="V23" i="48"/>
  <c r="S23" i="48"/>
  <c r="P23" i="48"/>
  <c r="M23" i="48"/>
  <c r="J23" i="48"/>
  <c r="G23" i="48"/>
  <c r="D23" i="48"/>
  <c r="CC22" i="48"/>
  <c r="CB22" i="48"/>
  <c r="CA22" i="48"/>
  <c r="BX22" i="48"/>
  <c r="BU22" i="48"/>
  <c r="BR22" i="48"/>
  <c r="BO22" i="48"/>
  <c r="BL22" i="48"/>
  <c r="BI22" i="48"/>
  <c r="BF22" i="48"/>
  <c r="BC22" i="48"/>
  <c r="AZ22" i="48"/>
  <c r="AW22" i="48"/>
  <c r="AT22" i="48"/>
  <c r="AQ22" i="48"/>
  <c r="AN22" i="48"/>
  <c r="AK22" i="48"/>
  <c r="AH22" i="48"/>
  <c r="AE22" i="48"/>
  <c r="AB22" i="48"/>
  <c r="Y22" i="48"/>
  <c r="V22" i="48"/>
  <c r="S22" i="48"/>
  <c r="P22" i="48"/>
  <c r="M22" i="48"/>
  <c r="J22" i="48"/>
  <c r="G22" i="48"/>
  <c r="D22" i="48"/>
  <c r="CC21" i="48"/>
  <c r="CB21" i="48"/>
  <c r="CA21" i="48"/>
  <c r="BX21" i="48"/>
  <c r="BU21" i="48"/>
  <c r="BR21" i="48"/>
  <c r="BO21" i="48"/>
  <c r="BL21" i="48"/>
  <c r="BI21" i="48"/>
  <c r="BF21" i="48"/>
  <c r="BC21" i="48"/>
  <c r="AZ21" i="48"/>
  <c r="AW21" i="48"/>
  <c r="AT21" i="48"/>
  <c r="AQ21" i="48"/>
  <c r="AN21" i="48"/>
  <c r="AK21" i="48"/>
  <c r="AH21" i="48"/>
  <c r="AE21" i="48"/>
  <c r="AB21" i="48"/>
  <c r="Y21" i="48"/>
  <c r="V21" i="48"/>
  <c r="S21" i="48"/>
  <c r="P21" i="48"/>
  <c r="M21" i="48"/>
  <c r="J21" i="48"/>
  <c r="G21" i="48"/>
  <c r="D21" i="48"/>
  <c r="CC20" i="48"/>
  <c r="CB20" i="48"/>
  <c r="CA20" i="48"/>
  <c r="BX20" i="48"/>
  <c r="BU20" i="48"/>
  <c r="BR20" i="48"/>
  <c r="BO20" i="48"/>
  <c r="BL20" i="48"/>
  <c r="BI20" i="48"/>
  <c r="BF20" i="48"/>
  <c r="BC20" i="48"/>
  <c r="AZ20" i="48"/>
  <c r="AW20" i="48"/>
  <c r="AT20" i="48"/>
  <c r="AQ20" i="48"/>
  <c r="AN20" i="48"/>
  <c r="AK20" i="48"/>
  <c r="AH20" i="48"/>
  <c r="AE20" i="48"/>
  <c r="AB20" i="48"/>
  <c r="Y20" i="48"/>
  <c r="V20" i="48"/>
  <c r="S20" i="48"/>
  <c r="P20" i="48"/>
  <c r="M20" i="48"/>
  <c r="J20" i="48"/>
  <c r="G20" i="48"/>
  <c r="D20" i="48"/>
  <c r="CC19" i="48"/>
  <c r="CB19" i="48"/>
  <c r="CA19" i="48"/>
  <c r="BX19" i="48"/>
  <c r="BU19" i="48"/>
  <c r="BR19" i="48"/>
  <c r="BO19" i="48"/>
  <c r="BL19" i="48"/>
  <c r="BI19" i="48"/>
  <c r="BF19" i="48"/>
  <c r="BC19" i="48"/>
  <c r="AZ19" i="48"/>
  <c r="AW19" i="48"/>
  <c r="AT19" i="48"/>
  <c r="AQ19" i="48"/>
  <c r="AN19" i="48"/>
  <c r="AK19" i="48"/>
  <c r="AH19" i="48"/>
  <c r="AE19" i="48"/>
  <c r="AB19" i="48"/>
  <c r="Y19" i="48"/>
  <c r="V19" i="48"/>
  <c r="S19" i="48"/>
  <c r="P19" i="48"/>
  <c r="M19" i="48"/>
  <c r="J19" i="48"/>
  <c r="G19" i="48"/>
  <c r="D19" i="48"/>
  <c r="CC18" i="48"/>
  <c r="CB18" i="48"/>
  <c r="CA18" i="48"/>
  <c r="BX18" i="48"/>
  <c r="BU18" i="48"/>
  <c r="BR18" i="48"/>
  <c r="BO18" i="48"/>
  <c r="BL18" i="48"/>
  <c r="BI18" i="48"/>
  <c r="BF18" i="48"/>
  <c r="BC18" i="48"/>
  <c r="AZ18" i="48"/>
  <c r="AW18" i="48"/>
  <c r="AT18" i="48"/>
  <c r="AQ18" i="48"/>
  <c r="AN18" i="48"/>
  <c r="AK18" i="48"/>
  <c r="AH18" i="48"/>
  <c r="AE18" i="48"/>
  <c r="AB18" i="48"/>
  <c r="Y18" i="48"/>
  <c r="V18" i="48"/>
  <c r="S18" i="48"/>
  <c r="P18" i="48"/>
  <c r="M18" i="48"/>
  <c r="J18" i="48"/>
  <c r="G18" i="48"/>
  <c r="D18" i="48"/>
  <c r="CC17" i="48"/>
  <c r="CB17" i="48"/>
  <c r="CA17" i="48"/>
  <c r="BX17" i="48"/>
  <c r="BU17" i="48"/>
  <c r="BR17" i="48"/>
  <c r="BO17" i="48"/>
  <c r="BL17" i="48"/>
  <c r="BI17" i="48"/>
  <c r="BF17" i="48"/>
  <c r="BC17" i="48"/>
  <c r="AZ17" i="48"/>
  <c r="AW17" i="48"/>
  <c r="AT17" i="48"/>
  <c r="AQ17" i="48"/>
  <c r="AN17" i="48"/>
  <c r="AK17" i="48"/>
  <c r="AH17" i="48"/>
  <c r="AE17" i="48"/>
  <c r="AB17" i="48"/>
  <c r="Y17" i="48"/>
  <c r="V17" i="48"/>
  <c r="S17" i="48"/>
  <c r="P17" i="48"/>
  <c r="M17" i="48"/>
  <c r="J17" i="48"/>
  <c r="G17" i="48"/>
  <c r="D17" i="48"/>
  <c r="CC16" i="48"/>
  <c r="CB16" i="48"/>
  <c r="CA16" i="48"/>
  <c r="BX16" i="48"/>
  <c r="BU16" i="48"/>
  <c r="BR16" i="48"/>
  <c r="BO16" i="48"/>
  <c r="BL16" i="48"/>
  <c r="BI16" i="48"/>
  <c r="BF16" i="48"/>
  <c r="BC16" i="48"/>
  <c r="AZ16" i="48"/>
  <c r="AW16" i="48"/>
  <c r="AT16" i="48"/>
  <c r="AQ16" i="48"/>
  <c r="AN16" i="48"/>
  <c r="AK16" i="48"/>
  <c r="AH16" i="48"/>
  <c r="AE16" i="48"/>
  <c r="AB16" i="48"/>
  <c r="Y16" i="48"/>
  <c r="V16" i="48"/>
  <c r="S16" i="48"/>
  <c r="P16" i="48"/>
  <c r="M16" i="48"/>
  <c r="J16" i="48"/>
  <c r="G16" i="48"/>
  <c r="D16" i="48"/>
  <c r="CC15" i="48"/>
  <c r="CB15" i="48"/>
  <c r="CA15" i="48"/>
  <c r="BX15" i="48"/>
  <c r="BU15" i="48"/>
  <c r="BR15" i="48"/>
  <c r="BO15" i="48"/>
  <c r="BL15" i="48"/>
  <c r="BI15" i="48"/>
  <c r="BF15" i="48"/>
  <c r="BC15" i="48"/>
  <c r="AZ15" i="48"/>
  <c r="AW15" i="48"/>
  <c r="AT15" i="48"/>
  <c r="AQ15" i="48"/>
  <c r="AN15" i="48"/>
  <c r="AK15" i="48"/>
  <c r="AH15" i="48"/>
  <c r="AE15" i="48"/>
  <c r="AB15" i="48"/>
  <c r="Y15" i="48"/>
  <c r="V15" i="48"/>
  <c r="S15" i="48"/>
  <c r="P15" i="48"/>
  <c r="M15" i="48"/>
  <c r="J15" i="48"/>
  <c r="G15" i="48"/>
  <c r="D15" i="48"/>
  <c r="CC14" i="48"/>
  <c r="CB14" i="48"/>
  <c r="CA14" i="48"/>
  <c r="BX14" i="48"/>
  <c r="BU14" i="48"/>
  <c r="BR14" i="48"/>
  <c r="BO14" i="48"/>
  <c r="BL14" i="48"/>
  <c r="BI14" i="48"/>
  <c r="BF14" i="48"/>
  <c r="BC14" i="48"/>
  <c r="AZ14" i="48"/>
  <c r="AW14" i="48"/>
  <c r="AT14" i="48"/>
  <c r="AQ14" i="48"/>
  <c r="AN14" i="48"/>
  <c r="AK14" i="48"/>
  <c r="AH14" i="48"/>
  <c r="AE14" i="48"/>
  <c r="AB14" i="48"/>
  <c r="Y14" i="48"/>
  <c r="V14" i="48"/>
  <c r="S14" i="48"/>
  <c r="P14" i="48"/>
  <c r="M14" i="48"/>
  <c r="J14" i="48"/>
  <c r="G14" i="48"/>
  <c r="D14" i="48"/>
  <c r="CC13" i="48"/>
  <c r="CA13" i="48"/>
  <c r="BX13" i="48"/>
  <c r="BR13" i="48"/>
  <c r="BO13" i="48"/>
  <c r="BL13" i="48"/>
  <c r="BI13" i="48"/>
  <c r="BF13" i="48"/>
  <c r="BC13" i="48"/>
  <c r="AZ13" i="48"/>
  <c r="AW13" i="48"/>
  <c r="AT13" i="48"/>
  <c r="AQ13" i="48"/>
  <c r="AN13" i="48"/>
  <c r="AK13" i="48"/>
  <c r="AH13" i="48"/>
  <c r="AE13" i="48"/>
  <c r="AB13" i="48"/>
  <c r="Y13" i="48"/>
  <c r="V13" i="48"/>
  <c r="S13" i="48"/>
  <c r="P13" i="48"/>
  <c r="M13" i="48"/>
  <c r="J13" i="48"/>
  <c r="G13" i="48"/>
  <c r="D13" i="48"/>
  <c r="CC12" i="48"/>
  <c r="CB12" i="48"/>
  <c r="CA12" i="48"/>
  <c r="BX12" i="48"/>
  <c r="BU12" i="48"/>
  <c r="BR12" i="48"/>
  <c r="BO12" i="48"/>
  <c r="BL12" i="48"/>
  <c r="BI12" i="48"/>
  <c r="BF12" i="48"/>
  <c r="BC12" i="48"/>
  <c r="AZ12" i="48"/>
  <c r="AW12" i="48"/>
  <c r="AT12" i="48"/>
  <c r="AQ12" i="48"/>
  <c r="AN12" i="48"/>
  <c r="AK12" i="48"/>
  <c r="AH12" i="48"/>
  <c r="AE12" i="48"/>
  <c r="AB12" i="48"/>
  <c r="Y12" i="48"/>
  <c r="V12" i="48"/>
  <c r="S12" i="48"/>
  <c r="P12" i="48"/>
  <c r="M12" i="48"/>
  <c r="J12" i="48"/>
  <c r="G12" i="48"/>
  <c r="D12" i="48"/>
  <c r="CC11" i="48"/>
  <c r="CB11" i="48"/>
  <c r="CA11" i="48"/>
  <c r="BX11" i="48"/>
  <c r="BU11" i="48"/>
  <c r="BR11" i="48"/>
  <c r="BO11" i="48"/>
  <c r="BL11" i="48"/>
  <c r="BI11" i="48"/>
  <c r="BF11" i="48"/>
  <c r="BC11" i="48"/>
  <c r="AZ11" i="48"/>
  <c r="AW11" i="48"/>
  <c r="AT11" i="48"/>
  <c r="AQ11" i="48"/>
  <c r="AN11" i="48"/>
  <c r="AK11" i="48"/>
  <c r="AH11" i="48"/>
  <c r="AE11" i="48"/>
  <c r="AB11" i="48"/>
  <c r="Y11" i="48"/>
  <c r="V11" i="48"/>
  <c r="S11" i="48"/>
  <c r="P11" i="48"/>
  <c r="M11" i="48"/>
  <c r="J11" i="48"/>
  <c r="G11" i="48"/>
  <c r="D11" i="48"/>
  <c r="CC10" i="48"/>
  <c r="CB10" i="48"/>
  <c r="CA10" i="48"/>
  <c r="BX10" i="48"/>
  <c r="BU10" i="48"/>
  <c r="BR10" i="48"/>
  <c r="BO10" i="48"/>
  <c r="BL10" i="48"/>
  <c r="BI10" i="48"/>
  <c r="BF10" i="48"/>
  <c r="BC10" i="48"/>
  <c r="AZ10" i="48"/>
  <c r="AW10" i="48"/>
  <c r="AT10" i="48"/>
  <c r="AQ10" i="48"/>
  <c r="AN10" i="48"/>
  <c r="AK10" i="48"/>
  <c r="AH10" i="48"/>
  <c r="AE10" i="48"/>
  <c r="AB10" i="48"/>
  <c r="Y10" i="48"/>
  <c r="V10" i="48"/>
  <c r="S10" i="48"/>
  <c r="P10" i="48"/>
  <c r="M10" i="48"/>
  <c r="J10" i="48"/>
  <c r="G10" i="48"/>
  <c r="D10" i="48"/>
  <c r="CC9" i="48"/>
  <c r="CB9" i="48"/>
  <c r="CA9" i="48"/>
  <c r="BX9" i="48"/>
  <c r="BU9" i="48"/>
  <c r="BR9" i="48"/>
  <c r="BO9" i="48"/>
  <c r="BL9" i="48"/>
  <c r="BI9" i="48"/>
  <c r="BF9" i="48"/>
  <c r="BC9" i="48"/>
  <c r="AZ9" i="48"/>
  <c r="AW9" i="48"/>
  <c r="AT9" i="48"/>
  <c r="AQ9" i="48"/>
  <c r="AN9" i="48"/>
  <c r="AK9" i="48"/>
  <c r="AH9" i="48"/>
  <c r="AE9" i="48"/>
  <c r="AB9" i="48"/>
  <c r="Y9" i="48"/>
  <c r="V9" i="48"/>
  <c r="S9" i="48"/>
  <c r="P9" i="48"/>
  <c r="M9" i="48"/>
  <c r="J9" i="48"/>
  <c r="G9" i="48"/>
  <c r="D9" i="48"/>
  <c r="CC8" i="48"/>
  <c r="CB8" i="48"/>
  <c r="CA8" i="48"/>
  <c r="BX8" i="48"/>
  <c r="BU8" i="48"/>
  <c r="BR8" i="48"/>
  <c r="BO8" i="48"/>
  <c r="BL8" i="48"/>
  <c r="BI8" i="48"/>
  <c r="BF8" i="48"/>
  <c r="BC8" i="48"/>
  <c r="AZ8" i="48"/>
  <c r="AW8" i="48"/>
  <c r="AT8" i="48"/>
  <c r="AQ8" i="48"/>
  <c r="AN8" i="48"/>
  <c r="AK8" i="48"/>
  <c r="AH8" i="48"/>
  <c r="AE8" i="48"/>
  <c r="AB8" i="48"/>
  <c r="Y8" i="48"/>
  <c r="V8" i="48"/>
  <c r="S8" i="48"/>
  <c r="P8" i="48"/>
  <c r="M8" i="48"/>
  <c r="J8" i="48"/>
  <c r="G8" i="48"/>
  <c r="D8" i="48"/>
  <c r="CC7" i="48"/>
  <c r="CB7" i="48"/>
  <c r="CA7" i="48"/>
  <c r="BX7" i="48"/>
  <c r="BU7" i="48"/>
  <c r="BR7" i="48"/>
  <c r="BO7" i="48"/>
  <c r="BL7" i="48"/>
  <c r="BI7" i="48"/>
  <c r="BF7" i="48"/>
  <c r="BC7" i="48"/>
  <c r="AZ7" i="48"/>
  <c r="AW7" i="48"/>
  <c r="AT7" i="48"/>
  <c r="AQ7" i="48"/>
  <c r="AN7" i="48"/>
  <c r="AK7" i="48"/>
  <c r="AH7" i="48"/>
  <c r="AE7" i="48"/>
  <c r="AB7" i="48"/>
  <c r="Y7" i="48"/>
  <c r="V7" i="48"/>
  <c r="S7" i="48"/>
  <c r="P7" i="48"/>
  <c r="M7" i="48"/>
  <c r="J7" i="48"/>
  <c r="G7" i="48"/>
  <c r="D7" i="48"/>
  <c r="CC6" i="48"/>
  <c r="CB6" i="48"/>
  <c r="CA6" i="48"/>
  <c r="BX6" i="48"/>
  <c r="BU6" i="48"/>
  <c r="BR6" i="48"/>
  <c r="BO6" i="48"/>
  <c r="BL6" i="48"/>
  <c r="BI6" i="48"/>
  <c r="BF6" i="48"/>
  <c r="BC6" i="48"/>
  <c r="AZ6" i="48"/>
  <c r="AW6" i="48"/>
  <c r="AT6" i="48"/>
  <c r="AQ6" i="48"/>
  <c r="AN6" i="48"/>
  <c r="AK6" i="48"/>
  <c r="AH6" i="48"/>
  <c r="AE6" i="48"/>
  <c r="AB6" i="48"/>
  <c r="Y6" i="48"/>
  <c r="V6" i="48"/>
  <c r="S6" i="48"/>
  <c r="P6" i="48"/>
  <c r="M6" i="48"/>
  <c r="J6" i="48"/>
  <c r="G6" i="48"/>
  <c r="D6" i="48"/>
  <c r="BM27" i="46"/>
  <c r="BR27" i="48" l="1"/>
  <c r="CD31" i="48"/>
  <c r="T28" i="48"/>
  <c r="BE28" i="48"/>
  <c r="CD30" i="48"/>
  <c r="U28" i="48"/>
  <c r="AR32" i="48"/>
  <c r="I32" i="48"/>
  <c r="J27" i="48"/>
  <c r="H28" i="48"/>
  <c r="X28" i="48"/>
  <c r="AT27" i="48"/>
  <c r="BD28" i="48"/>
  <c r="L32" i="48"/>
  <c r="BG32" i="48"/>
  <c r="BS28" i="48"/>
  <c r="BS32" i="48"/>
  <c r="CB13" i="48"/>
  <c r="CD13" i="48" s="1"/>
  <c r="BU13" i="48"/>
  <c r="BY32" i="48"/>
  <c r="BT28" i="48"/>
  <c r="BQ28" i="48"/>
  <c r="BP28" i="48"/>
  <c r="BM32" i="48"/>
  <c r="BH28" i="48"/>
  <c r="BF32" i="48"/>
  <c r="BF27" i="48"/>
  <c r="CD9" i="48"/>
  <c r="CD10" i="48"/>
  <c r="CD11" i="48"/>
  <c r="CD14" i="48"/>
  <c r="CD15" i="48"/>
  <c r="CD17" i="48"/>
  <c r="CD18" i="48"/>
  <c r="CD19" i="48"/>
  <c r="CD25" i="48"/>
  <c r="CD26" i="48"/>
  <c r="AV28" i="48"/>
  <c r="AS28" i="48"/>
  <c r="AJ28" i="48"/>
  <c r="AH27" i="48"/>
  <c r="AG28" i="48"/>
  <c r="AF28" i="48"/>
  <c r="V27" i="48"/>
  <c r="CD23" i="48"/>
  <c r="CD7" i="48"/>
  <c r="CD20" i="48"/>
  <c r="CD24" i="48"/>
  <c r="CD12" i="48"/>
  <c r="CC27" i="48"/>
  <c r="CC32" i="48" s="1"/>
  <c r="CD16" i="48"/>
  <c r="CD21" i="48"/>
  <c r="CD22" i="48"/>
  <c r="CD8" i="48"/>
  <c r="CD6" i="48"/>
  <c r="S27" i="48"/>
  <c r="R32" i="48"/>
  <c r="R28" i="48"/>
  <c r="AX32" i="48"/>
  <c r="AX28" i="48"/>
  <c r="AZ27" i="48"/>
  <c r="BN32" i="48"/>
  <c r="BO27" i="48"/>
  <c r="BN28" i="48"/>
  <c r="P27" i="48"/>
  <c r="N32" i="48"/>
  <c r="N28" i="48"/>
  <c r="AE27" i="48"/>
  <c r="AD32" i="48"/>
  <c r="AD28" i="48"/>
  <c r="BL27" i="48"/>
  <c r="BJ28" i="48"/>
  <c r="BJ32" i="48"/>
  <c r="BZ32" i="48"/>
  <c r="CA27" i="48"/>
  <c r="BZ28" i="48"/>
  <c r="AQ27" i="48"/>
  <c r="AP32" i="48"/>
  <c r="AP28" i="48"/>
  <c r="BV28" i="48"/>
  <c r="BV32" i="48"/>
  <c r="BX27" i="48"/>
  <c r="G27" i="48"/>
  <c r="F32" i="48"/>
  <c r="AN27" i="48"/>
  <c r="AL32" i="48"/>
  <c r="AL28" i="48"/>
  <c r="BC27" i="48"/>
  <c r="BB32" i="48"/>
  <c r="BB28" i="48"/>
  <c r="F28" i="48"/>
  <c r="B32" i="48"/>
  <c r="B28" i="48"/>
  <c r="D27" i="48"/>
  <c r="Z32" i="48"/>
  <c r="Z28" i="48"/>
  <c r="AB27" i="48"/>
  <c r="C28" i="48"/>
  <c r="O28" i="48"/>
  <c r="AA28" i="48"/>
  <c r="AM28" i="48"/>
  <c r="AY28" i="48"/>
  <c r="BK28" i="48"/>
  <c r="BW28" i="48"/>
  <c r="M27" i="48"/>
  <c r="Y27" i="48"/>
  <c r="AK27" i="48"/>
  <c r="AW27" i="48"/>
  <c r="BI27" i="48"/>
  <c r="BU27" i="48"/>
  <c r="E28" i="48"/>
  <c r="K28" i="48"/>
  <c r="Q28" i="48"/>
  <c r="W28" i="48"/>
  <c r="AC28" i="48"/>
  <c r="AI28" i="48"/>
  <c r="AO28" i="48"/>
  <c r="AU28" i="48"/>
  <c r="BA28" i="48"/>
  <c r="AI27" i="46"/>
  <c r="CB7" i="46"/>
  <c r="CC26" i="46"/>
  <c r="CB26" i="46"/>
  <c r="CC25" i="46"/>
  <c r="CB25" i="46"/>
  <c r="CC24" i="46"/>
  <c r="CB24" i="46"/>
  <c r="CC23" i="46"/>
  <c r="CB23" i="46"/>
  <c r="CC22" i="46"/>
  <c r="CB22" i="46"/>
  <c r="CC21" i="46"/>
  <c r="CB21" i="46"/>
  <c r="CC20" i="46"/>
  <c r="CB20" i="46"/>
  <c r="CC19" i="46"/>
  <c r="CB19" i="46"/>
  <c r="CC18" i="46"/>
  <c r="CB18" i="46"/>
  <c r="CC17" i="46"/>
  <c r="CB17" i="46"/>
  <c r="CC16" i="46"/>
  <c r="CB16" i="46"/>
  <c r="CC15" i="46"/>
  <c r="CB15" i="46"/>
  <c r="CC14" i="46"/>
  <c r="CB14" i="46"/>
  <c r="CC13" i="46"/>
  <c r="CB13" i="46"/>
  <c r="CC12" i="46"/>
  <c r="CB12" i="46"/>
  <c r="CC11" i="46"/>
  <c r="CB11" i="46"/>
  <c r="CC10" i="46"/>
  <c r="CB10" i="46"/>
  <c r="CC9" i="46"/>
  <c r="CB9" i="46"/>
  <c r="CC8" i="46"/>
  <c r="CB8" i="46"/>
  <c r="CC7" i="46"/>
  <c r="CC6" i="46"/>
  <c r="CB6" i="46"/>
  <c r="CB27" i="48" l="1"/>
  <c r="CD27" i="48" s="1"/>
  <c r="CB28" i="48"/>
  <c r="CC28" i="48"/>
  <c r="CB27" i="46"/>
  <c r="CC27" i="46"/>
  <c r="BV27" i="43"/>
  <c r="BW27" i="43"/>
  <c r="CB32" i="48" l="1"/>
  <c r="W27" i="43"/>
  <c r="AH13" i="41" l="1"/>
  <c r="AK13" i="41"/>
  <c r="AN13" i="41"/>
  <c r="AQ13" i="41"/>
  <c r="AH14" i="41"/>
  <c r="AK14" i="41"/>
  <c r="AN14" i="41"/>
  <c r="AQ14" i="41"/>
  <c r="D6" i="41"/>
  <c r="G6" i="41"/>
  <c r="D7" i="41"/>
  <c r="G7" i="41"/>
  <c r="AH25" i="38" l="1"/>
  <c r="AH26" i="38"/>
  <c r="AG27" i="38"/>
  <c r="AH27" i="38" s="1"/>
  <c r="AH30" i="38"/>
  <c r="AH31" i="38"/>
  <c r="AG28" i="38" l="1"/>
  <c r="AG32" i="38"/>
  <c r="AT26" i="37"/>
  <c r="AT25" i="37"/>
  <c r="AT24" i="37"/>
  <c r="AT23" i="37"/>
  <c r="AT22" i="37"/>
  <c r="AT21" i="37"/>
  <c r="AT20" i="37"/>
  <c r="AT19" i="37"/>
  <c r="AT18" i="37"/>
  <c r="AT17" i="37"/>
  <c r="AT16" i="37"/>
  <c r="AT15" i="37"/>
  <c r="AT14" i="37"/>
  <c r="AT13" i="37"/>
  <c r="AT12" i="37"/>
  <c r="AT11" i="37"/>
  <c r="AT10" i="37"/>
  <c r="AT9" i="37"/>
  <c r="AT8" i="37"/>
  <c r="AT7" i="37"/>
  <c r="AT6" i="37"/>
  <c r="AU28" i="37"/>
  <c r="AA28" i="37"/>
  <c r="X28" i="37"/>
  <c r="W28" i="37"/>
  <c r="O28" i="37"/>
  <c r="K28" i="37"/>
  <c r="C28" i="37"/>
  <c r="BZ27" i="37"/>
  <c r="BZ28" i="37" s="1"/>
  <c r="BY27" i="37"/>
  <c r="BY28" i="37" s="1"/>
  <c r="BW27" i="37"/>
  <c r="BW28" i="37" s="1"/>
  <c r="BV27" i="37"/>
  <c r="BT27" i="37"/>
  <c r="BT28" i="37" s="1"/>
  <c r="BS27" i="37"/>
  <c r="BS28" i="37" s="1"/>
  <c r="BQ27" i="37"/>
  <c r="BQ28" i="37" s="1"/>
  <c r="BP27" i="37"/>
  <c r="BP28" i="37" s="1"/>
  <c r="BN27" i="37"/>
  <c r="BN28" i="37" s="1"/>
  <c r="BM27" i="37"/>
  <c r="BO27" i="37" s="1"/>
  <c r="BK27" i="37"/>
  <c r="BK28" i="37" s="1"/>
  <c r="BJ27" i="37"/>
  <c r="BH27" i="37"/>
  <c r="BH28" i="37" s="1"/>
  <c r="BG27" i="37"/>
  <c r="BI27" i="37" s="1"/>
  <c r="BE27" i="37"/>
  <c r="BE28" i="37" s="1"/>
  <c r="BD27" i="37"/>
  <c r="BD28" i="37" s="1"/>
  <c r="BB27" i="37"/>
  <c r="BB28" i="37" s="1"/>
  <c r="BA27" i="37"/>
  <c r="BA28" i="37" s="1"/>
  <c r="AY27" i="37"/>
  <c r="AY28" i="37" s="1"/>
  <c r="AX27" i="37"/>
  <c r="AV27" i="37"/>
  <c r="AV28" i="37" s="1"/>
  <c r="AU27" i="37"/>
  <c r="AS27" i="37"/>
  <c r="AS28" i="37" s="1"/>
  <c r="AR27" i="37"/>
  <c r="AR28" i="37" s="1"/>
  <c r="AP27" i="37"/>
  <c r="AP28" i="37" s="1"/>
  <c r="AO27" i="37"/>
  <c r="AO28" i="37" s="1"/>
  <c r="AM27" i="37"/>
  <c r="AM28" i="37" s="1"/>
  <c r="AL27" i="37"/>
  <c r="AJ27" i="37"/>
  <c r="AJ28" i="37" s="1"/>
  <c r="AI27" i="37"/>
  <c r="AI28" i="37" s="1"/>
  <c r="AG27" i="37"/>
  <c r="AG28" i="37" s="1"/>
  <c r="AF27" i="37"/>
  <c r="AF28" i="37" s="1"/>
  <c r="AD27" i="37"/>
  <c r="AD28" i="37" s="1"/>
  <c r="AC27" i="37"/>
  <c r="AC28" i="37" s="1"/>
  <c r="AA27" i="37"/>
  <c r="Z27" i="37"/>
  <c r="AB27" i="37" s="1"/>
  <c r="Y27" i="37"/>
  <c r="X27" i="37"/>
  <c r="W27" i="37"/>
  <c r="U27" i="37"/>
  <c r="U28" i="37" s="1"/>
  <c r="T27" i="37"/>
  <c r="T28" i="37" s="1"/>
  <c r="R27" i="37"/>
  <c r="R28" i="37" s="1"/>
  <c r="Q27" i="37"/>
  <c r="Q28" i="37" s="1"/>
  <c r="O27" i="37"/>
  <c r="N27" i="37"/>
  <c r="L27" i="37"/>
  <c r="L28" i="37" s="1"/>
  <c r="K27" i="37"/>
  <c r="I27" i="37"/>
  <c r="I28" i="37" s="1"/>
  <c r="H27" i="37"/>
  <c r="H28" i="37" s="1"/>
  <c r="F27" i="37"/>
  <c r="F28" i="37" s="1"/>
  <c r="E27" i="37"/>
  <c r="E28" i="37" s="1"/>
  <c r="C27" i="37"/>
  <c r="B27" i="37"/>
  <c r="D27" i="37" s="1"/>
  <c r="CC26" i="37"/>
  <c r="CB26" i="37"/>
  <c r="CA26" i="37"/>
  <c r="BX26" i="37"/>
  <c r="BU26" i="37"/>
  <c r="BR26" i="37"/>
  <c r="BO26" i="37"/>
  <c r="BL26" i="37"/>
  <c r="BI26" i="37"/>
  <c r="BF26" i="37"/>
  <c r="BC26" i="37"/>
  <c r="AZ26" i="37"/>
  <c r="AW26" i="37"/>
  <c r="AQ26" i="37"/>
  <c r="AN26" i="37"/>
  <c r="AK26" i="37"/>
  <c r="AH26" i="37"/>
  <c r="AE26" i="37"/>
  <c r="AB26" i="37"/>
  <c r="Y26" i="37"/>
  <c r="V26" i="37"/>
  <c r="S26" i="37"/>
  <c r="P26" i="37"/>
  <c r="M26" i="37"/>
  <c r="J26" i="37"/>
  <c r="G26" i="37"/>
  <c r="D26" i="37"/>
  <c r="CC25" i="37"/>
  <c r="CB25" i="37"/>
  <c r="CA25" i="37"/>
  <c r="BX25" i="37"/>
  <c r="BU25" i="37"/>
  <c r="BR25" i="37"/>
  <c r="BO25" i="37"/>
  <c r="BL25" i="37"/>
  <c r="BI25" i="37"/>
  <c r="BF25" i="37"/>
  <c r="BC25" i="37"/>
  <c r="AZ25" i="37"/>
  <c r="AW25" i="37"/>
  <c r="AQ25" i="37"/>
  <c r="AN25" i="37"/>
  <c r="AK25" i="37"/>
  <c r="AH25" i="37"/>
  <c r="AE25" i="37"/>
  <c r="AB25" i="37"/>
  <c r="Y25" i="37"/>
  <c r="V25" i="37"/>
  <c r="S25" i="37"/>
  <c r="P25" i="37"/>
  <c r="M25" i="37"/>
  <c r="J25" i="37"/>
  <c r="G25" i="37"/>
  <c r="D25" i="37"/>
  <c r="CC24" i="37"/>
  <c r="CB24" i="37"/>
  <c r="CA24" i="37"/>
  <c r="BX24" i="37"/>
  <c r="BU24" i="37"/>
  <c r="BR24" i="37"/>
  <c r="BO24" i="37"/>
  <c r="BL24" i="37"/>
  <c r="BI24" i="37"/>
  <c r="BF24" i="37"/>
  <c r="BC24" i="37"/>
  <c r="AZ24" i="37"/>
  <c r="AW24" i="37"/>
  <c r="AQ24" i="37"/>
  <c r="AN24" i="37"/>
  <c r="AK24" i="37"/>
  <c r="AH24" i="37"/>
  <c r="AE24" i="37"/>
  <c r="AB24" i="37"/>
  <c r="Y24" i="37"/>
  <c r="V24" i="37"/>
  <c r="S24" i="37"/>
  <c r="P24" i="37"/>
  <c r="M24" i="37"/>
  <c r="J24" i="37"/>
  <c r="G24" i="37"/>
  <c r="D24" i="37"/>
  <c r="CC23" i="37"/>
  <c r="CB23" i="37"/>
  <c r="CA23" i="37"/>
  <c r="BX23" i="37"/>
  <c r="BU23" i="37"/>
  <c r="BR23" i="37"/>
  <c r="BO23" i="37"/>
  <c r="BL23" i="37"/>
  <c r="BI23" i="37"/>
  <c r="BF23" i="37"/>
  <c r="BC23" i="37"/>
  <c r="AZ23" i="37"/>
  <c r="AW23" i="37"/>
  <c r="AQ23" i="37"/>
  <c r="AN23" i="37"/>
  <c r="AK23" i="37"/>
  <c r="AH23" i="37"/>
  <c r="AE23" i="37"/>
  <c r="AB23" i="37"/>
  <c r="Y23" i="37"/>
  <c r="V23" i="37"/>
  <c r="S23" i="37"/>
  <c r="P23" i="37"/>
  <c r="M23" i="37"/>
  <c r="J23" i="37"/>
  <c r="G23" i="37"/>
  <c r="D23" i="37"/>
  <c r="CC22" i="37"/>
  <c r="CB22" i="37"/>
  <c r="CA22" i="37"/>
  <c r="BX22" i="37"/>
  <c r="BU22" i="37"/>
  <c r="BR22" i="37"/>
  <c r="BO22" i="37"/>
  <c r="BL22" i="37"/>
  <c r="BI22" i="37"/>
  <c r="BF22" i="37"/>
  <c r="BC22" i="37"/>
  <c r="AZ22" i="37"/>
  <c r="AW22" i="37"/>
  <c r="AQ22" i="37"/>
  <c r="AN22" i="37"/>
  <c r="AK22" i="37"/>
  <c r="AH22" i="37"/>
  <c r="AE22" i="37"/>
  <c r="AB22" i="37"/>
  <c r="Y22" i="37"/>
  <c r="V22" i="37"/>
  <c r="S22" i="37"/>
  <c r="P22" i="37"/>
  <c r="M22" i="37"/>
  <c r="J22" i="37"/>
  <c r="G22" i="37"/>
  <c r="D22" i="37"/>
  <c r="CC21" i="37"/>
  <c r="CB21" i="37"/>
  <c r="CA21" i="37"/>
  <c r="BX21" i="37"/>
  <c r="BU21" i="37"/>
  <c r="BR21" i="37"/>
  <c r="BO21" i="37"/>
  <c r="BL21" i="37"/>
  <c r="BI21" i="37"/>
  <c r="BF21" i="37"/>
  <c r="BC21" i="37"/>
  <c r="AZ21" i="37"/>
  <c r="AW21" i="37"/>
  <c r="AQ21" i="37"/>
  <c r="AN21" i="37"/>
  <c r="AK21" i="37"/>
  <c r="AH21" i="37"/>
  <c r="AE21" i="37"/>
  <c r="AB21" i="37"/>
  <c r="Y21" i="37"/>
  <c r="V21" i="37"/>
  <c r="S21" i="37"/>
  <c r="P21" i="37"/>
  <c r="M21" i="37"/>
  <c r="J21" i="37"/>
  <c r="G21" i="37"/>
  <c r="D21" i="37"/>
  <c r="CC20" i="37"/>
  <c r="CB20" i="37"/>
  <c r="CA20" i="37"/>
  <c r="BX20" i="37"/>
  <c r="BU20" i="37"/>
  <c r="BR20" i="37"/>
  <c r="BO20" i="37"/>
  <c r="BL20" i="37"/>
  <c r="BI20" i="37"/>
  <c r="BF20" i="37"/>
  <c r="BC20" i="37"/>
  <c r="AZ20" i="37"/>
  <c r="AW20" i="37"/>
  <c r="AQ20" i="37"/>
  <c r="AN20" i="37"/>
  <c r="AK20" i="37"/>
  <c r="AH20" i="37"/>
  <c r="AE20" i="37"/>
  <c r="AB20" i="37"/>
  <c r="Y20" i="37"/>
  <c r="V20" i="37"/>
  <c r="S20" i="37"/>
  <c r="P20" i="37"/>
  <c r="M20" i="37"/>
  <c r="J20" i="37"/>
  <c r="G20" i="37"/>
  <c r="D20" i="37"/>
  <c r="CC19" i="37"/>
  <c r="CB19" i="37"/>
  <c r="CA19" i="37"/>
  <c r="BX19" i="37"/>
  <c r="BU19" i="37"/>
  <c r="BR19" i="37"/>
  <c r="BO19" i="37"/>
  <c r="BL19" i="37"/>
  <c r="BI19" i="37"/>
  <c r="BF19" i="37"/>
  <c r="BC19" i="37"/>
  <c r="AZ19" i="37"/>
  <c r="AW19" i="37"/>
  <c r="AQ19" i="37"/>
  <c r="AN19" i="37"/>
  <c r="AK19" i="37"/>
  <c r="AH19" i="37"/>
  <c r="AE19" i="37"/>
  <c r="AB19" i="37"/>
  <c r="Y19" i="37"/>
  <c r="V19" i="37"/>
  <c r="S19" i="37"/>
  <c r="P19" i="37"/>
  <c r="M19" i="37"/>
  <c r="J19" i="37"/>
  <c r="G19" i="37"/>
  <c r="D19" i="37"/>
  <c r="CC18" i="37"/>
  <c r="CB18" i="37"/>
  <c r="CA18" i="37"/>
  <c r="BX18" i="37"/>
  <c r="BU18" i="37"/>
  <c r="BR18" i="37"/>
  <c r="BO18" i="37"/>
  <c r="BL18" i="37"/>
  <c r="BI18" i="37"/>
  <c r="BF18" i="37"/>
  <c r="BC18" i="37"/>
  <c r="AZ18" i="37"/>
  <c r="AW18" i="37"/>
  <c r="AQ18" i="37"/>
  <c r="AN18" i="37"/>
  <c r="AK18" i="37"/>
  <c r="AH18" i="37"/>
  <c r="AE18" i="37"/>
  <c r="AB18" i="37"/>
  <c r="Y18" i="37"/>
  <c r="V18" i="37"/>
  <c r="S18" i="37"/>
  <c r="P18" i="37"/>
  <c r="M18" i="37"/>
  <c r="J18" i="37"/>
  <c r="G18" i="37"/>
  <c r="D18" i="37"/>
  <c r="CC17" i="37"/>
  <c r="CB17" i="37"/>
  <c r="CA17" i="37"/>
  <c r="BX17" i="37"/>
  <c r="BU17" i="37"/>
  <c r="BR17" i="37"/>
  <c r="BO17" i="37"/>
  <c r="BL17" i="37"/>
  <c r="BI17" i="37"/>
  <c r="BF17" i="37"/>
  <c r="BC17" i="37"/>
  <c r="AZ17" i="37"/>
  <c r="AW17" i="37"/>
  <c r="AQ17" i="37"/>
  <c r="AN17" i="37"/>
  <c r="AK17" i="37"/>
  <c r="AH17" i="37"/>
  <c r="AE17" i="37"/>
  <c r="AB17" i="37"/>
  <c r="Y17" i="37"/>
  <c r="V17" i="37"/>
  <c r="S17" i="37"/>
  <c r="P17" i="37"/>
  <c r="M17" i="37"/>
  <c r="J17" i="37"/>
  <c r="G17" i="37"/>
  <c r="D17" i="37"/>
  <c r="CC16" i="37"/>
  <c r="CB16" i="37"/>
  <c r="CA16" i="37"/>
  <c r="BX16" i="37"/>
  <c r="BU16" i="37"/>
  <c r="BR16" i="37"/>
  <c r="BO16" i="37"/>
  <c r="BL16" i="37"/>
  <c r="BI16" i="37"/>
  <c r="BF16" i="37"/>
  <c r="BC16" i="37"/>
  <c r="AZ16" i="37"/>
  <c r="AW16" i="37"/>
  <c r="AQ16" i="37"/>
  <c r="AN16" i="37"/>
  <c r="AK16" i="37"/>
  <c r="AH16" i="37"/>
  <c r="AE16" i="37"/>
  <c r="AB16" i="37"/>
  <c r="Y16" i="37"/>
  <c r="V16" i="37"/>
  <c r="S16" i="37"/>
  <c r="P16" i="37"/>
  <c r="M16" i="37"/>
  <c r="J16" i="37"/>
  <c r="G16" i="37"/>
  <c r="D16" i="37"/>
  <c r="CC15" i="37"/>
  <c r="CB15" i="37"/>
  <c r="CA15" i="37"/>
  <c r="BX15" i="37"/>
  <c r="BU15" i="37"/>
  <c r="BR15" i="37"/>
  <c r="BO15" i="37"/>
  <c r="BL15" i="37"/>
  <c r="BI15" i="37"/>
  <c r="BF15" i="37"/>
  <c r="BC15" i="37"/>
  <c r="AZ15" i="37"/>
  <c r="AW15" i="37"/>
  <c r="AQ15" i="37"/>
  <c r="AN15" i="37"/>
  <c r="AK15" i="37"/>
  <c r="AH15" i="37"/>
  <c r="AE15" i="37"/>
  <c r="AB15" i="37"/>
  <c r="Y15" i="37"/>
  <c r="V15" i="37"/>
  <c r="S15" i="37"/>
  <c r="P15" i="37"/>
  <c r="M15" i="37"/>
  <c r="J15" i="37"/>
  <c r="G15" i="37"/>
  <c r="D15" i="37"/>
  <c r="CC14" i="37"/>
  <c r="CB14" i="37"/>
  <c r="CA14" i="37"/>
  <c r="BX14" i="37"/>
  <c r="BU14" i="37"/>
  <c r="BR14" i="37"/>
  <c r="BO14" i="37"/>
  <c r="BL14" i="37"/>
  <c r="BI14" i="37"/>
  <c r="BF14" i="37"/>
  <c r="BC14" i="37"/>
  <c r="AZ14" i="37"/>
  <c r="AW14" i="37"/>
  <c r="AQ14" i="37"/>
  <c r="AN14" i="37"/>
  <c r="AK14" i="37"/>
  <c r="AH14" i="37"/>
  <c r="AE14" i="37"/>
  <c r="AB14" i="37"/>
  <c r="Y14" i="37"/>
  <c r="V14" i="37"/>
  <c r="S14" i="37"/>
  <c r="P14" i="37"/>
  <c r="M14" i="37"/>
  <c r="J14" i="37"/>
  <c r="G14" i="37"/>
  <c r="D14" i="37"/>
  <c r="CC13" i="37"/>
  <c r="CB13" i="37"/>
  <c r="CA13" i="37"/>
  <c r="BX13" i="37"/>
  <c r="BU13" i="37"/>
  <c r="BR13" i="37"/>
  <c r="BO13" i="37"/>
  <c r="BL13" i="37"/>
  <c r="BI13" i="37"/>
  <c r="BF13" i="37"/>
  <c r="BC13" i="37"/>
  <c r="AZ13" i="37"/>
  <c r="AW13" i="37"/>
  <c r="AQ13" i="37"/>
  <c r="AN13" i="37"/>
  <c r="AK13" i="37"/>
  <c r="AH13" i="37"/>
  <c r="AE13" i="37"/>
  <c r="AB13" i="37"/>
  <c r="Y13" i="37"/>
  <c r="V13" i="37"/>
  <c r="S13" i="37"/>
  <c r="P13" i="37"/>
  <c r="M13" i="37"/>
  <c r="J13" i="37"/>
  <c r="G13" i="37"/>
  <c r="D13" i="37"/>
  <c r="CC12" i="37"/>
  <c r="CB12" i="37"/>
  <c r="CA12" i="37"/>
  <c r="BX12" i="37"/>
  <c r="BU12" i="37"/>
  <c r="BR12" i="37"/>
  <c r="BO12" i="37"/>
  <c r="BL12" i="37"/>
  <c r="BI12" i="37"/>
  <c r="BF12" i="37"/>
  <c r="BC12" i="37"/>
  <c r="AZ12" i="37"/>
  <c r="AW12" i="37"/>
  <c r="AQ12" i="37"/>
  <c r="AN12" i="37"/>
  <c r="AK12" i="37"/>
  <c r="AH12" i="37"/>
  <c r="AE12" i="37"/>
  <c r="AB12" i="37"/>
  <c r="Y12" i="37"/>
  <c r="V12" i="37"/>
  <c r="S12" i="37"/>
  <c r="P12" i="37"/>
  <c r="M12" i="37"/>
  <c r="J12" i="37"/>
  <c r="G12" i="37"/>
  <c r="D12" i="37"/>
  <c r="CC11" i="37"/>
  <c r="CB11" i="37"/>
  <c r="CA11" i="37"/>
  <c r="BX11" i="37"/>
  <c r="BU11" i="37"/>
  <c r="BR11" i="37"/>
  <c r="BO11" i="37"/>
  <c r="BL11" i="37"/>
  <c r="BI11" i="37"/>
  <c r="BF11" i="37"/>
  <c r="BC11" i="37"/>
  <c r="AZ11" i="37"/>
  <c r="AW11" i="37"/>
  <c r="AQ11" i="37"/>
  <c r="AN11" i="37"/>
  <c r="AK11" i="37"/>
  <c r="AH11" i="37"/>
  <c r="AE11" i="37"/>
  <c r="AB11" i="37"/>
  <c r="Y11" i="37"/>
  <c r="V11" i="37"/>
  <c r="S11" i="37"/>
  <c r="P11" i="37"/>
  <c r="M11" i="37"/>
  <c r="J11" i="37"/>
  <c r="G11" i="37"/>
  <c r="D11" i="37"/>
  <c r="CC10" i="37"/>
  <c r="CB10" i="37"/>
  <c r="CA10" i="37"/>
  <c r="BX10" i="37"/>
  <c r="BU10" i="37"/>
  <c r="BR10" i="37"/>
  <c r="BO10" i="37"/>
  <c r="BL10" i="37"/>
  <c r="BI10" i="37"/>
  <c r="BF10" i="37"/>
  <c r="BC10" i="37"/>
  <c r="AZ10" i="37"/>
  <c r="AW10" i="37"/>
  <c r="AQ10" i="37"/>
  <c r="AN10" i="37"/>
  <c r="AK10" i="37"/>
  <c r="AH10" i="37"/>
  <c r="AE10" i="37"/>
  <c r="AB10" i="37"/>
  <c r="Y10" i="37"/>
  <c r="V10" i="37"/>
  <c r="S10" i="37"/>
  <c r="P10" i="37"/>
  <c r="M10" i="37"/>
  <c r="J10" i="37"/>
  <c r="G10" i="37"/>
  <c r="D10" i="37"/>
  <c r="CC9" i="37"/>
  <c r="CB9" i="37"/>
  <c r="CA9" i="37"/>
  <c r="BX9" i="37"/>
  <c r="BU9" i="37"/>
  <c r="BR9" i="37"/>
  <c r="BO9" i="37"/>
  <c r="BL9" i="37"/>
  <c r="BI9" i="37"/>
  <c r="BF9" i="37"/>
  <c r="BC9" i="37"/>
  <c r="AZ9" i="37"/>
  <c r="AW9" i="37"/>
  <c r="AQ9" i="37"/>
  <c r="AN9" i="37"/>
  <c r="AK9" i="37"/>
  <c r="AH9" i="37"/>
  <c r="AE9" i="37"/>
  <c r="AB9" i="37"/>
  <c r="Y9" i="37"/>
  <c r="V9" i="37"/>
  <c r="S9" i="37"/>
  <c r="P9" i="37"/>
  <c r="M9" i="37"/>
  <c r="J9" i="37"/>
  <c r="G9" i="37"/>
  <c r="D9" i="37"/>
  <c r="CC8" i="37"/>
  <c r="CB8" i="37"/>
  <c r="CA8" i="37"/>
  <c r="BX8" i="37"/>
  <c r="BU8" i="37"/>
  <c r="BR8" i="37"/>
  <c r="BO8" i="37"/>
  <c r="BL8" i="37"/>
  <c r="BI8" i="37"/>
  <c r="BF8" i="37"/>
  <c r="BC8" i="37"/>
  <c r="AZ8" i="37"/>
  <c r="AW8" i="37"/>
  <c r="AQ8" i="37"/>
  <c r="AN8" i="37"/>
  <c r="AK8" i="37"/>
  <c r="AH8" i="37"/>
  <c r="AE8" i="37"/>
  <c r="AB8" i="37"/>
  <c r="Y8" i="37"/>
  <c r="V8" i="37"/>
  <c r="S8" i="37"/>
  <c r="P8" i="37"/>
  <c r="M8" i="37"/>
  <c r="J8" i="37"/>
  <c r="G8" i="37"/>
  <c r="D8" i="37"/>
  <c r="CC7" i="37"/>
  <c r="CB7" i="37"/>
  <c r="CA7" i="37"/>
  <c r="BX7" i="37"/>
  <c r="BU7" i="37"/>
  <c r="BR7" i="37"/>
  <c r="BO7" i="37"/>
  <c r="BL7" i="37"/>
  <c r="BI7" i="37"/>
  <c r="BF7" i="37"/>
  <c r="BC7" i="37"/>
  <c r="AZ7" i="37"/>
  <c r="AW7" i="37"/>
  <c r="AQ7" i="37"/>
  <c r="AN7" i="37"/>
  <c r="AK7" i="37"/>
  <c r="AH7" i="37"/>
  <c r="AE7" i="37"/>
  <c r="AB7" i="37"/>
  <c r="Y7" i="37"/>
  <c r="V7" i="37"/>
  <c r="S7" i="37"/>
  <c r="P7" i="37"/>
  <c r="M7" i="37"/>
  <c r="J7" i="37"/>
  <c r="G7" i="37"/>
  <c r="D7" i="37"/>
  <c r="CC6" i="37"/>
  <c r="CB6" i="37"/>
  <c r="CA6" i="37"/>
  <c r="BX6" i="37"/>
  <c r="BU6" i="37"/>
  <c r="BR6" i="37"/>
  <c r="BO6" i="37"/>
  <c r="BL6" i="37"/>
  <c r="BI6" i="37"/>
  <c r="BF6" i="37"/>
  <c r="BC6" i="37"/>
  <c r="AZ6" i="37"/>
  <c r="AW6" i="37"/>
  <c r="AQ6" i="37"/>
  <c r="AN6" i="37"/>
  <c r="AK6" i="37"/>
  <c r="AH6" i="37"/>
  <c r="AE6" i="37"/>
  <c r="AB6" i="37"/>
  <c r="Y6" i="37"/>
  <c r="V6" i="37"/>
  <c r="S6" i="37"/>
  <c r="P6" i="37"/>
  <c r="M6" i="37"/>
  <c r="J6" i="37"/>
  <c r="G6" i="37"/>
  <c r="D6" i="37"/>
  <c r="BX27" i="37" l="1"/>
  <c r="BU27" i="37"/>
  <c r="BR27" i="37"/>
  <c r="BL27" i="37"/>
  <c r="BG28" i="37"/>
  <c r="BF27" i="37"/>
  <c r="AZ27" i="37"/>
  <c r="AW27" i="37"/>
  <c r="AT27" i="37"/>
  <c r="AN27" i="37"/>
  <c r="AH27" i="37"/>
  <c r="AK27" i="37"/>
  <c r="CD26" i="37"/>
  <c r="V27" i="37"/>
  <c r="CD23" i="37"/>
  <c r="P27" i="37"/>
  <c r="M27" i="37"/>
  <c r="CD14" i="37"/>
  <c r="CD18" i="37"/>
  <c r="CD16" i="37"/>
  <c r="CD21" i="37"/>
  <c r="CD25" i="37"/>
  <c r="J27" i="37"/>
  <c r="CD17" i="37"/>
  <c r="CD19" i="37"/>
  <c r="CD22" i="37"/>
  <c r="CD15" i="37"/>
  <c r="CD24" i="37"/>
  <c r="CB27" i="37"/>
  <c r="CC27" i="37"/>
  <c r="CD20" i="37"/>
  <c r="CD12" i="37"/>
  <c r="CD7" i="37"/>
  <c r="CD11" i="37"/>
  <c r="CD10" i="37"/>
  <c r="CD6" i="37"/>
  <c r="CD8" i="37"/>
  <c r="CD9" i="37"/>
  <c r="CC28" i="37"/>
  <c r="BM28" i="37"/>
  <c r="G27" i="37"/>
  <c r="S27" i="37"/>
  <c r="AE27" i="37"/>
  <c r="AQ27" i="37"/>
  <c r="BC27" i="37"/>
  <c r="CA27" i="37"/>
  <c r="B28" i="37"/>
  <c r="N28" i="37"/>
  <c r="Z28" i="37"/>
  <c r="AL28" i="37"/>
  <c r="AX28" i="37"/>
  <c r="BJ28" i="37"/>
  <c r="BV28" i="37"/>
  <c r="CD13" i="37"/>
  <c r="Q27" i="34"/>
  <c r="R27" i="34"/>
  <c r="CC6" i="34"/>
  <c r="CB6" i="34"/>
  <c r="CD27" i="37" l="1"/>
  <c r="CB28" i="37"/>
  <c r="BD27" i="46"/>
  <c r="BD28" i="46" s="1"/>
  <c r="BE27" i="46"/>
  <c r="BE28" i="46" s="1"/>
  <c r="BZ27" i="45" l="1"/>
  <c r="BZ28" i="45" s="1"/>
  <c r="BY27" i="45"/>
  <c r="BW27" i="45"/>
  <c r="BW28" i="45" s="1"/>
  <c r="BV27" i="45"/>
  <c r="BV28" i="45" s="1"/>
  <c r="BT27" i="45"/>
  <c r="BT28" i="45" s="1"/>
  <c r="BS27" i="45"/>
  <c r="BS28" i="45" s="1"/>
  <c r="BQ27" i="45"/>
  <c r="BQ28" i="45" s="1"/>
  <c r="BP27" i="45"/>
  <c r="BP28" i="45" s="1"/>
  <c r="BN27" i="45"/>
  <c r="BN28" i="45" s="1"/>
  <c r="BM27" i="45"/>
  <c r="BK27" i="45"/>
  <c r="BK28" i="45" s="1"/>
  <c r="BJ27" i="45"/>
  <c r="BJ28" i="45" s="1"/>
  <c r="BH27" i="45"/>
  <c r="BH28" i="45" s="1"/>
  <c r="BG27" i="45"/>
  <c r="BG28" i="45" s="1"/>
  <c r="BE27" i="45"/>
  <c r="BE28" i="45" s="1"/>
  <c r="BD27" i="45"/>
  <c r="BD28" i="45" s="1"/>
  <c r="BB27" i="45"/>
  <c r="BB28" i="45" s="1"/>
  <c r="BA27" i="45"/>
  <c r="AY27" i="45"/>
  <c r="AY28" i="45" s="1"/>
  <c r="AX27" i="45"/>
  <c r="AX28" i="45" s="1"/>
  <c r="AV27" i="45"/>
  <c r="AV28" i="45" s="1"/>
  <c r="AU27" i="45"/>
  <c r="AU28" i="45" s="1"/>
  <c r="AS27" i="45"/>
  <c r="AS28" i="45" s="1"/>
  <c r="AR27" i="45"/>
  <c r="AR28" i="45" s="1"/>
  <c r="AP27" i="45"/>
  <c r="AP28" i="45" s="1"/>
  <c r="AO27" i="45"/>
  <c r="AM27" i="45"/>
  <c r="AM28" i="45" s="1"/>
  <c r="AL27" i="45"/>
  <c r="AL28" i="45" s="1"/>
  <c r="AJ27" i="45"/>
  <c r="AJ28" i="45" s="1"/>
  <c r="AI27" i="45"/>
  <c r="AG27" i="45"/>
  <c r="AG28" i="45" s="1"/>
  <c r="AF27" i="45"/>
  <c r="AF28" i="45" s="1"/>
  <c r="AD27" i="45"/>
  <c r="AD28" i="45" s="1"/>
  <c r="AC27" i="45"/>
  <c r="AA27" i="45"/>
  <c r="AA28" i="45" s="1"/>
  <c r="Z27" i="45"/>
  <c r="Z28" i="45" s="1"/>
  <c r="X27" i="45"/>
  <c r="X28" i="45" s="1"/>
  <c r="W27" i="45"/>
  <c r="W28" i="45" s="1"/>
  <c r="U27" i="45"/>
  <c r="U28" i="45" s="1"/>
  <c r="T27" i="45"/>
  <c r="T28" i="45" s="1"/>
  <c r="R27" i="45"/>
  <c r="R28" i="45" s="1"/>
  <c r="Q27" i="45"/>
  <c r="O27" i="45"/>
  <c r="O28" i="45" s="1"/>
  <c r="N27" i="45"/>
  <c r="N28" i="45" s="1"/>
  <c r="L27" i="45"/>
  <c r="L28" i="45" s="1"/>
  <c r="K27" i="45"/>
  <c r="I27" i="45"/>
  <c r="I28" i="45" s="1"/>
  <c r="H27" i="45"/>
  <c r="H28" i="45" s="1"/>
  <c r="F27" i="45"/>
  <c r="F28" i="45" s="1"/>
  <c r="E27" i="45"/>
  <c r="C27" i="45"/>
  <c r="C28" i="45" s="1"/>
  <c r="B27" i="45"/>
  <c r="B28" i="45" s="1"/>
  <c r="BS28" i="44"/>
  <c r="Q28" i="44"/>
  <c r="BZ27" i="44"/>
  <c r="BZ28" i="44" s="1"/>
  <c r="BY27" i="44"/>
  <c r="BY28" i="44" s="1"/>
  <c r="BW27" i="44"/>
  <c r="BW28" i="44" s="1"/>
  <c r="BV27" i="44"/>
  <c r="BV28" i="44" s="1"/>
  <c r="BT27" i="44"/>
  <c r="BT28" i="44" s="1"/>
  <c r="BS27" i="44"/>
  <c r="BU27" i="44" s="1"/>
  <c r="BQ27" i="44"/>
  <c r="BQ28" i="44" s="1"/>
  <c r="BP27" i="44"/>
  <c r="BP28" i="44" s="1"/>
  <c r="BN27" i="44"/>
  <c r="BM27" i="44"/>
  <c r="BM28" i="44" s="1"/>
  <c r="BK27" i="44"/>
  <c r="BK28" i="44" s="1"/>
  <c r="BJ27" i="44"/>
  <c r="BJ28" i="44" s="1"/>
  <c r="BH27" i="44"/>
  <c r="BH28" i="44" s="1"/>
  <c r="BG27" i="44"/>
  <c r="BI27" i="44" s="1"/>
  <c r="BE27" i="44"/>
  <c r="BE28" i="44" s="1"/>
  <c r="BD27" i="44"/>
  <c r="BD28" i="44" s="1"/>
  <c r="BB27" i="44"/>
  <c r="BB28" i="44" s="1"/>
  <c r="BA27" i="44"/>
  <c r="BA28" i="44" s="1"/>
  <c r="AY27" i="44"/>
  <c r="AY28" i="44" s="1"/>
  <c r="AX27" i="44"/>
  <c r="AX28" i="44" s="1"/>
  <c r="AV27" i="44"/>
  <c r="AV28" i="44" s="1"/>
  <c r="AU27" i="44"/>
  <c r="AW27" i="44" s="1"/>
  <c r="AS27" i="44"/>
  <c r="AS28" i="44" s="1"/>
  <c r="AR27" i="44"/>
  <c r="AR28" i="44" s="1"/>
  <c r="AP27" i="44"/>
  <c r="AP28" i="44" s="1"/>
  <c r="AO27" i="44"/>
  <c r="AO28" i="44" s="1"/>
  <c r="AM27" i="44"/>
  <c r="AM28" i="44" s="1"/>
  <c r="AL27" i="44"/>
  <c r="AL28" i="44" s="1"/>
  <c r="AJ27" i="44"/>
  <c r="AJ28" i="44" s="1"/>
  <c r="AI27" i="44"/>
  <c r="AK27" i="44" s="1"/>
  <c r="AG27" i="44"/>
  <c r="AG28" i="44" s="1"/>
  <c r="AF27" i="44"/>
  <c r="AF28" i="44" s="1"/>
  <c r="AD27" i="44"/>
  <c r="AD28" i="44" s="1"/>
  <c r="AC27" i="44"/>
  <c r="AC28" i="44" s="1"/>
  <c r="AA27" i="44"/>
  <c r="AA28" i="44" s="1"/>
  <c r="Z27" i="44"/>
  <c r="Z28" i="44" s="1"/>
  <c r="X27" i="44"/>
  <c r="X28" i="44" s="1"/>
  <c r="W27" i="44"/>
  <c r="W28" i="44" s="1"/>
  <c r="U28" i="44"/>
  <c r="T28" i="44"/>
  <c r="R28" i="44"/>
  <c r="O28" i="44"/>
  <c r="N28" i="44"/>
  <c r="L28" i="44"/>
  <c r="K28" i="44"/>
  <c r="I28" i="44"/>
  <c r="H28" i="44"/>
  <c r="F28" i="44"/>
  <c r="G27" i="44"/>
  <c r="C28" i="44"/>
  <c r="B28" i="44"/>
  <c r="BL27" i="45" l="1"/>
  <c r="BO27" i="45"/>
  <c r="BI27" i="45"/>
  <c r="M27" i="45"/>
  <c r="S27" i="45"/>
  <c r="AK27" i="45"/>
  <c r="AQ27" i="45"/>
  <c r="BC27" i="45"/>
  <c r="CA27" i="45"/>
  <c r="AE27" i="45"/>
  <c r="K28" i="45"/>
  <c r="G27" i="45"/>
  <c r="AH27" i="44"/>
  <c r="AI28" i="44"/>
  <c r="BX27" i="45"/>
  <c r="BU27" i="45"/>
  <c r="AZ27" i="45"/>
  <c r="AW27" i="45"/>
  <c r="AN27" i="45"/>
  <c r="AI28" i="45"/>
  <c r="AB27" i="45"/>
  <c r="Y27" i="45"/>
  <c r="P27" i="45"/>
  <c r="D27" i="45"/>
  <c r="BR27" i="44"/>
  <c r="BO27" i="44"/>
  <c r="BG28" i="44"/>
  <c r="BF27" i="44"/>
  <c r="AU28" i="44"/>
  <c r="AT27" i="44"/>
  <c r="Y27" i="44"/>
  <c r="V27" i="44"/>
  <c r="E28" i="44"/>
  <c r="D27" i="44"/>
  <c r="CC28" i="45"/>
  <c r="E28" i="45"/>
  <c r="Q28" i="45"/>
  <c r="AC28" i="45"/>
  <c r="AO28" i="45"/>
  <c r="BA28" i="45"/>
  <c r="BM28" i="45"/>
  <c r="BY28" i="45"/>
  <c r="J27" i="45"/>
  <c r="V27" i="45"/>
  <c r="AH27" i="45"/>
  <c r="AT27" i="45"/>
  <c r="BF27" i="45"/>
  <c r="BR27" i="45"/>
  <c r="S27" i="44"/>
  <c r="BC27" i="44"/>
  <c r="CA27" i="44"/>
  <c r="BN28" i="44"/>
  <c r="CC28" i="44" s="1"/>
  <c r="P27" i="44"/>
  <c r="AB27" i="44"/>
  <c r="AN27" i="44"/>
  <c r="AZ27" i="44"/>
  <c r="BL27" i="44"/>
  <c r="BX27" i="44"/>
  <c r="AE27" i="44"/>
  <c r="AQ27" i="44"/>
  <c r="M27" i="44"/>
  <c r="J27" i="44"/>
  <c r="CB13" i="45"/>
  <c r="CC13" i="45"/>
  <c r="CB14" i="45"/>
  <c r="CC14" i="45"/>
  <c r="CB15" i="45"/>
  <c r="CC15" i="45"/>
  <c r="CB16" i="45"/>
  <c r="CC16" i="45"/>
  <c r="CB17" i="45"/>
  <c r="CC17" i="45"/>
  <c r="CB18" i="45"/>
  <c r="CC18" i="45"/>
  <c r="CB19" i="45"/>
  <c r="CC19" i="45"/>
  <c r="CB20" i="45"/>
  <c r="CC20" i="45"/>
  <c r="CB21" i="45"/>
  <c r="CC21" i="45"/>
  <c r="CB22" i="45"/>
  <c r="CC22" i="45"/>
  <c r="CB23" i="45"/>
  <c r="CC23" i="45"/>
  <c r="CB24" i="45"/>
  <c r="CC24" i="45"/>
  <c r="CB25" i="45"/>
  <c r="CC25" i="45"/>
  <c r="CB26" i="45"/>
  <c r="CC26" i="45"/>
  <c r="CB30" i="45"/>
  <c r="CC30" i="45"/>
  <c r="CB31" i="45"/>
  <c r="CC31" i="45"/>
  <c r="D13" i="45"/>
  <c r="G13" i="45"/>
  <c r="J13" i="45"/>
  <c r="M13" i="45"/>
  <c r="P13" i="45"/>
  <c r="S13" i="45"/>
  <c r="V13" i="45"/>
  <c r="Y13" i="45"/>
  <c r="AB13" i="45"/>
  <c r="AE13" i="45"/>
  <c r="AH13" i="45"/>
  <c r="AK13" i="45"/>
  <c r="AN13" i="45"/>
  <c r="AQ13" i="45"/>
  <c r="AT13" i="45"/>
  <c r="AW13" i="45"/>
  <c r="AZ13" i="45"/>
  <c r="BC13" i="45"/>
  <c r="BF13" i="45"/>
  <c r="BI13" i="45"/>
  <c r="BL13" i="45"/>
  <c r="BO13" i="45"/>
  <c r="BR13" i="45"/>
  <c r="BU13" i="45"/>
  <c r="BX13" i="45"/>
  <c r="CA13" i="45"/>
  <c r="D14" i="45"/>
  <c r="G14" i="45"/>
  <c r="J14" i="45"/>
  <c r="M14" i="45"/>
  <c r="P14" i="45"/>
  <c r="S14" i="45"/>
  <c r="V14" i="45"/>
  <c r="Y14" i="45"/>
  <c r="AB14" i="45"/>
  <c r="AE14" i="45"/>
  <c r="AH14" i="45"/>
  <c r="AK14" i="45"/>
  <c r="AN14" i="45"/>
  <c r="AQ14" i="45"/>
  <c r="AT14" i="45"/>
  <c r="AW14" i="45"/>
  <c r="AZ14" i="45"/>
  <c r="BC14" i="45"/>
  <c r="BF14" i="45"/>
  <c r="BI14" i="45"/>
  <c r="BL14" i="45"/>
  <c r="BO14" i="45"/>
  <c r="BR14" i="45"/>
  <c r="BU14" i="45"/>
  <c r="BX14" i="45"/>
  <c r="CA14" i="45"/>
  <c r="D15" i="45"/>
  <c r="G15" i="45"/>
  <c r="J15" i="45"/>
  <c r="M15" i="45"/>
  <c r="P15" i="45"/>
  <c r="S15" i="45"/>
  <c r="V15" i="45"/>
  <c r="Y15" i="45"/>
  <c r="AB15" i="45"/>
  <c r="AE15" i="45"/>
  <c r="AH15" i="45"/>
  <c r="AK15" i="45"/>
  <c r="AN15" i="45"/>
  <c r="AQ15" i="45"/>
  <c r="AT15" i="45"/>
  <c r="AW15" i="45"/>
  <c r="AZ15" i="45"/>
  <c r="BC15" i="45"/>
  <c r="BF15" i="45"/>
  <c r="BI15" i="45"/>
  <c r="BL15" i="45"/>
  <c r="BO15" i="45"/>
  <c r="BR15" i="45"/>
  <c r="BU15" i="45"/>
  <c r="BX15" i="45"/>
  <c r="CA15" i="45"/>
  <c r="D16" i="45"/>
  <c r="G16" i="45"/>
  <c r="J16" i="45"/>
  <c r="M16" i="45"/>
  <c r="P16" i="45"/>
  <c r="S16" i="45"/>
  <c r="V16" i="45"/>
  <c r="Y16" i="45"/>
  <c r="AB16" i="45"/>
  <c r="AE16" i="45"/>
  <c r="AH16" i="45"/>
  <c r="AK16" i="45"/>
  <c r="AN16" i="45"/>
  <c r="AQ16" i="45"/>
  <c r="AT16" i="45"/>
  <c r="AW16" i="45"/>
  <c r="AZ16" i="45"/>
  <c r="BC16" i="45"/>
  <c r="BF16" i="45"/>
  <c r="BI16" i="45"/>
  <c r="BL16" i="45"/>
  <c r="BO16" i="45"/>
  <c r="BR16" i="45"/>
  <c r="BU16" i="45"/>
  <c r="BX16" i="45"/>
  <c r="CA16" i="45"/>
  <c r="D17" i="45"/>
  <c r="G17" i="45"/>
  <c r="J17" i="45"/>
  <c r="M17" i="45"/>
  <c r="P17" i="45"/>
  <c r="S17" i="45"/>
  <c r="V17" i="45"/>
  <c r="Y17" i="45"/>
  <c r="AB17" i="45"/>
  <c r="AE17" i="45"/>
  <c r="AH17" i="45"/>
  <c r="AK17" i="45"/>
  <c r="AN17" i="45"/>
  <c r="AQ17" i="45"/>
  <c r="AT17" i="45"/>
  <c r="AW17" i="45"/>
  <c r="AZ17" i="45"/>
  <c r="BC17" i="45"/>
  <c r="BF17" i="45"/>
  <c r="BI17" i="45"/>
  <c r="BL17" i="45"/>
  <c r="BO17" i="45"/>
  <c r="BR17" i="45"/>
  <c r="BU17" i="45"/>
  <c r="BX17" i="45"/>
  <c r="CA17" i="45"/>
  <c r="D18" i="45"/>
  <c r="G18" i="45"/>
  <c r="J18" i="45"/>
  <c r="M18" i="45"/>
  <c r="P18" i="45"/>
  <c r="S18" i="45"/>
  <c r="V18" i="45"/>
  <c r="Y18" i="45"/>
  <c r="AB18" i="45"/>
  <c r="AE18" i="45"/>
  <c r="AH18" i="45"/>
  <c r="AK18" i="45"/>
  <c r="AN18" i="45"/>
  <c r="AQ18" i="45"/>
  <c r="AT18" i="45"/>
  <c r="AW18" i="45"/>
  <c r="AZ18" i="45"/>
  <c r="BC18" i="45"/>
  <c r="BF18" i="45"/>
  <c r="BI18" i="45"/>
  <c r="BL18" i="45"/>
  <c r="BO18" i="45"/>
  <c r="BR18" i="45"/>
  <c r="BU18" i="45"/>
  <c r="BX18" i="45"/>
  <c r="CA18" i="45"/>
  <c r="D19" i="45"/>
  <c r="G19" i="45"/>
  <c r="J19" i="45"/>
  <c r="M19" i="45"/>
  <c r="P19" i="45"/>
  <c r="S19" i="45"/>
  <c r="V19" i="45"/>
  <c r="Y19" i="45"/>
  <c r="AB19" i="45"/>
  <c r="AE19" i="45"/>
  <c r="AH19" i="45"/>
  <c r="AK19" i="45"/>
  <c r="AN19" i="45"/>
  <c r="AQ19" i="45"/>
  <c r="AT19" i="45"/>
  <c r="AW19" i="45"/>
  <c r="AZ19" i="45"/>
  <c r="BC19" i="45"/>
  <c r="BF19" i="45"/>
  <c r="BI19" i="45"/>
  <c r="BL19" i="45"/>
  <c r="BO19" i="45"/>
  <c r="BR19" i="45"/>
  <c r="BU19" i="45"/>
  <c r="BX19" i="45"/>
  <c r="CA19" i="45"/>
  <c r="D20" i="45"/>
  <c r="G20" i="45"/>
  <c r="J20" i="45"/>
  <c r="M20" i="45"/>
  <c r="P20" i="45"/>
  <c r="S20" i="45"/>
  <c r="V20" i="45"/>
  <c r="Y20" i="45"/>
  <c r="AB20" i="45"/>
  <c r="AE20" i="45"/>
  <c r="AH20" i="45"/>
  <c r="AK20" i="45"/>
  <c r="AN20" i="45"/>
  <c r="AQ20" i="45"/>
  <c r="AT20" i="45"/>
  <c r="AW20" i="45"/>
  <c r="AZ20" i="45"/>
  <c r="BC20" i="45"/>
  <c r="BF20" i="45"/>
  <c r="BI20" i="45"/>
  <c r="BL20" i="45"/>
  <c r="BO20" i="45"/>
  <c r="BR20" i="45"/>
  <c r="BU20" i="45"/>
  <c r="BX20" i="45"/>
  <c r="CA20" i="45"/>
  <c r="D21" i="45"/>
  <c r="G21" i="45"/>
  <c r="J21" i="45"/>
  <c r="M21" i="45"/>
  <c r="P21" i="45"/>
  <c r="S21" i="45"/>
  <c r="V21" i="45"/>
  <c r="Y21" i="45"/>
  <c r="AB21" i="45"/>
  <c r="AE21" i="45"/>
  <c r="AH21" i="45"/>
  <c r="AK21" i="45"/>
  <c r="AN21" i="45"/>
  <c r="AQ21" i="45"/>
  <c r="AT21" i="45"/>
  <c r="AW21" i="45"/>
  <c r="AZ21" i="45"/>
  <c r="BC21" i="45"/>
  <c r="BF21" i="45"/>
  <c r="BI21" i="45"/>
  <c r="BL21" i="45"/>
  <c r="BO21" i="45"/>
  <c r="BR21" i="45"/>
  <c r="BU21" i="45"/>
  <c r="BX21" i="45"/>
  <c r="CA21" i="45"/>
  <c r="D22" i="45"/>
  <c r="G22" i="45"/>
  <c r="J22" i="45"/>
  <c r="M22" i="45"/>
  <c r="P22" i="45"/>
  <c r="S22" i="45"/>
  <c r="V22" i="45"/>
  <c r="Y22" i="45"/>
  <c r="AB22" i="45"/>
  <c r="AE22" i="45"/>
  <c r="AH22" i="45"/>
  <c r="AK22" i="45"/>
  <c r="AN22" i="45"/>
  <c r="AQ22" i="45"/>
  <c r="AT22" i="45"/>
  <c r="AW22" i="45"/>
  <c r="AZ22" i="45"/>
  <c r="BC22" i="45"/>
  <c r="BF22" i="45"/>
  <c r="BI22" i="45"/>
  <c r="BL22" i="45"/>
  <c r="BO22" i="45"/>
  <c r="BR22" i="45"/>
  <c r="BU22" i="45"/>
  <c r="BX22" i="45"/>
  <c r="CA22" i="45"/>
  <c r="D23" i="45"/>
  <c r="G23" i="45"/>
  <c r="J23" i="45"/>
  <c r="M23" i="45"/>
  <c r="P23" i="45"/>
  <c r="S23" i="45"/>
  <c r="V23" i="45"/>
  <c r="Y23" i="45"/>
  <c r="AB23" i="45"/>
  <c r="AE23" i="45"/>
  <c r="AH23" i="45"/>
  <c r="AK23" i="45"/>
  <c r="AN23" i="45"/>
  <c r="AQ23" i="45"/>
  <c r="AT23" i="45"/>
  <c r="AW23" i="45"/>
  <c r="AZ23" i="45"/>
  <c r="BC23" i="45"/>
  <c r="BF23" i="45"/>
  <c r="BI23" i="45"/>
  <c r="BL23" i="45"/>
  <c r="BO23" i="45"/>
  <c r="BR23" i="45"/>
  <c r="BU23" i="45"/>
  <c r="BX23" i="45"/>
  <c r="CA23" i="45"/>
  <c r="D24" i="45"/>
  <c r="G24" i="45"/>
  <c r="J24" i="45"/>
  <c r="M24" i="45"/>
  <c r="P24" i="45"/>
  <c r="S24" i="45"/>
  <c r="V24" i="45"/>
  <c r="Y24" i="45"/>
  <c r="AB24" i="45"/>
  <c r="AE24" i="45"/>
  <c r="AH24" i="45"/>
  <c r="AK24" i="45"/>
  <c r="AN24" i="45"/>
  <c r="AQ24" i="45"/>
  <c r="AT24" i="45"/>
  <c r="AW24" i="45"/>
  <c r="AZ24" i="45"/>
  <c r="BC24" i="45"/>
  <c r="BF24" i="45"/>
  <c r="BI24" i="45"/>
  <c r="BL24" i="45"/>
  <c r="BO24" i="45"/>
  <c r="BR24" i="45"/>
  <c r="BU24" i="45"/>
  <c r="BX24" i="45"/>
  <c r="CA24" i="45"/>
  <c r="D25" i="45"/>
  <c r="G25" i="45"/>
  <c r="J25" i="45"/>
  <c r="M25" i="45"/>
  <c r="P25" i="45"/>
  <c r="S25" i="45"/>
  <c r="V25" i="45"/>
  <c r="Y25" i="45"/>
  <c r="AB25" i="45"/>
  <c r="AE25" i="45"/>
  <c r="AH25" i="45"/>
  <c r="AK25" i="45"/>
  <c r="AN25" i="45"/>
  <c r="AQ25" i="45"/>
  <c r="AT25" i="45"/>
  <c r="AW25" i="45"/>
  <c r="AZ25" i="45"/>
  <c r="BC25" i="45"/>
  <c r="BF25" i="45"/>
  <c r="BI25" i="45"/>
  <c r="BL25" i="45"/>
  <c r="BO25" i="45"/>
  <c r="BR25" i="45"/>
  <c r="BU25" i="45"/>
  <c r="BX25" i="45"/>
  <c r="CA25" i="45"/>
  <c r="D26" i="45"/>
  <c r="G26" i="45"/>
  <c r="J26" i="45"/>
  <c r="M26" i="45"/>
  <c r="P26" i="45"/>
  <c r="S26" i="45"/>
  <c r="V26" i="45"/>
  <c r="Y26" i="45"/>
  <c r="AB26" i="45"/>
  <c r="AE26" i="45"/>
  <c r="AH26" i="45"/>
  <c r="AK26" i="45"/>
  <c r="AN26" i="45"/>
  <c r="AQ26" i="45"/>
  <c r="AT26" i="45"/>
  <c r="AW26" i="45"/>
  <c r="AZ26" i="45"/>
  <c r="BC26" i="45"/>
  <c r="BF26" i="45"/>
  <c r="BI26" i="45"/>
  <c r="BL26" i="45"/>
  <c r="BO26" i="45"/>
  <c r="BR26" i="45"/>
  <c r="BU26" i="45"/>
  <c r="BX26" i="45"/>
  <c r="CA26" i="45"/>
  <c r="CB27" i="45" l="1"/>
  <c r="CC27" i="45"/>
  <c r="CB28" i="44"/>
  <c r="CB28" i="45"/>
  <c r="CD15" i="45"/>
  <c r="CC32" i="45"/>
  <c r="CD24" i="45"/>
  <c r="CD23" i="45"/>
  <c r="CD20" i="45"/>
  <c r="CD19" i="45"/>
  <c r="CD16" i="45"/>
  <c r="CD26" i="45"/>
  <c r="CD22" i="45"/>
  <c r="CD21" i="45"/>
  <c r="CD13" i="45"/>
  <c r="CD25" i="45"/>
  <c r="CD18" i="45"/>
  <c r="CD17" i="45"/>
  <c r="CD14" i="45"/>
  <c r="D6" i="45"/>
  <c r="G6" i="45"/>
  <c r="D7" i="45"/>
  <c r="G7" i="45"/>
  <c r="D8" i="45"/>
  <c r="G8" i="45"/>
  <c r="D9" i="45"/>
  <c r="G9" i="45"/>
  <c r="D10" i="45"/>
  <c r="G10" i="45"/>
  <c r="D11" i="45"/>
  <c r="G11" i="45"/>
  <c r="D12" i="45"/>
  <c r="G12" i="45"/>
  <c r="G12" i="44"/>
  <c r="D12" i="44"/>
  <c r="G11" i="44"/>
  <c r="D11" i="44"/>
  <c r="G10" i="44"/>
  <c r="D10" i="44"/>
  <c r="G9" i="44"/>
  <c r="D9" i="44"/>
  <c r="G8" i="44"/>
  <c r="D8" i="44"/>
  <c r="G7" i="44"/>
  <c r="D7" i="44"/>
  <c r="G6" i="44"/>
  <c r="D6" i="44"/>
  <c r="CD27" i="45" l="1"/>
  <c r="CB32" i="45"/>
  <c r="D30" i="41"/>
  <c r="G30" i="41"/>
  <c r="J30" i="41"/>
  <c r="M30" i="41"/>
  <c r="P30" i="41"/>
  <c r="S30" i="41"/>
  <c r="V30" i="41"/>
  <c r="Y30" i="41"/>
  <c r="AB30" i="41"/>
  <c r="AE30" i="41"/>
  <c r="AH30" i="41"/>
  <c r="AK30" i="41"/>
  <c r="AN30" i="41"/>
  <c r="AQ30" i="41"/>
  <c r="AT30" i="41"/>
  <c r="AW30" i="41"/>
  <c r="AZ30" i="41"/>
  <c r="BC30" i="41"/>
  <c r="BF30" i="41"/>
  <c r="BI30" i="41"/>
  <c r="BL30" i="41"/>
  <c r="BO30" i="41"/>
  <c r="BR30" i="41"/>
  <c r="BU30" i="41"/>
  <c r="BX30" i="41"/>
  <c r="CA30" i="41"/>
  <c r="CB30" i="41"/>
  <c r="CC30" i="41"/>
  <c r="CD30" i="41" s="1"/>
  <c r="D31" i="41"/>
  <c r="G31" i="41"/>
  <c r="J31" i="41"/>
  <c r="M31" i="41"/>
  <c r="P31" i="41"/>
  <c r="S31" i="41"/>
  <c r="V31" i="41"/>
  <c r="Y31" i="41"/>
  <c r="AB31" i="41"/>
  <c r="AE31" i="41"/>
  <c r="AH31" i="41"/>
  <c r="AK31" i="41"/>
  <c r="AN31" i="41"/>
  <c r="AQ31" i="41"/>
  <c r="AT31" i="41"/>
  <c r="AW31" i="41"/>
  <c r="AZ31" i="41"/>
  <c r="BC31" i="41"/>
  <c r="BF31" i="41"/>
  <c r="BI31" i="41"/>
  <c r="BL31" i="41"/>
  <c r="BO31" i="41"/>
  <c r="BR31" i="41"/>
  <c r="BU31" i="41"/>
  <c r="BX31" i="41"/>
  <c r="CA31" i="41"/>
  <c r="CB31" i="41"/>
  <c r="CC31" i="41"/>
  <c r="CD31" i="41" s="1"/>
  <c r="BL13" i="42" l="1"/>
  <c r="BL14" i="42"/>
  <c r="BL15" i="42"/>
  <c r="BL16" i="42"/>
  <c r="BL17" i="42"/>
  <c r="BL18" i="42"/>
  <c r="BL19" i="42"/>
  <c r="BL20" i="42"/>
  <c r="BL21" i="42"/>
  <c r="BL22" i="42"/>
  <c r="BL23" i="42"/>
  <c r="BL24" i="42"/>
  <c r="BL25" i="42"/>
  <c r="BL26" i="42"/>
  <c r="B27" i="41"/>
  <c r="B32" i="41" s="1"/>
  <c r="C27" i="41"/>
  <c r="C32" i="41" s="1"/>
  <c r="D12" i="42"/>
  <c r="G12" i="42"/>
  <c r="J12" i="42"/>
  <c r="M12" i="42"/>
  <c r="CB16" i="39" l="1"/>
  <c r="BZ27" i="46" l="1"/>
  <c r="BZ28" i="46" s="1"/>
  <c r="BY27" i="46"/>
  <c r="BY28" i="46" s="1"/>
  <c r="BW27" i="46"/>
  <c r="BW28" i="46" s="1"/>
  <c r="BV27" i="46"/>
  <c r="BV28" i="46" s="1"/>
  <c r="BT27" i="46"/>
  <c r="BT28" i="46" s="1"/>
  <c r="BS27" i="46"/>
  <c r="BS28" i="46" s="1"/>
  <c r="BQ27" i="46"/>
  <c r="BQ28" i="46" s="1"/>
  <c r="BP27" i="46"/>
  <c r="BN27" i="46"/>
  <c r="BN28" i="46" s="1"/>
  <c r="BM28" i="46"/>
  <c r="BK27" i="46"/>
  <c r="BK28" i="46" s="1"/>
  <c r="BJ27" i="46"/>
  <c r="BJ28" i="46" s="1"/>
  <c r="BH27" i="46"/>
  <c r="BH28" i="46" s="1"/>
  <c r="BG27" i="46"/>
  <c r="BG28" i="46" s="1"/>
  <c r="BF27" i="46"/>
  <c r="BB27" i="46"/>
  <c r="BB28" i="46" s="1"/>
  <c r="BA27" i="46"/>
  <c r="BA28" i="46" s="1"/>
  <c r="AY27" i="46"/>
  <c r="AY28" i="46" s="1"/>
  <c r="AX27" i="46"/>
  <c r="AV27" i="46"/>
  <c r="AV28" i="46" s="1"/>
  <c r="AU27" i="46"/>
  <c r="AU28" i="46" s="1"/>
  <c r="AS27" i="46"/>
  <c r="AS28" i="46" s="1"/>
  <c r="AR27" i="46"/>
  <c r="AP27" i="46"/>
  <c r="AP28" i="46" s="1"/>
  <c r="AO27" i="46"/>
  <c r="AO28" i="46" s="1"/>
  <c r="AM27" i="46"/>
  <c r="AM28" i="46" s="1"/>
  <c r="AL27" i="46"/>
  <c r="AL28" i="46" s="1"/>
  <c r="AJ27" i="46"/>
  <c r="AJ28" i="46" s="1"/>
  <c r="AI28" i="46"/>
  <c r="AG27" i="46"/>
  <c r="AG28" i="46" s="1"/>
  <c r="AF27" i="46"/>
  <c r="AD27" i="46"/>
  <c r="AD28" i="46" s="1"/>
  <c r="AC27" i="46"/>
  <c r="AC28" i="46" s="1"/>
  <c r="AA27" i="46"/>
  <c r="AA28" i="46" s="1"/>
  <c r="Z27" i="46"/>
  <c r="Z28" i="46" s="1"/>
  <c r="X27" i="46"/>
  <c r="X28" i="46" s="1"/>
  <c r="W27" i="46"/>
  <c r="W28" i="46" s="1"/>
  <c r="U27" i="46"/>
  <c r="U28" i="46" s="1"/>
  <c r="T27" i="46"/>
  <c r="T28" i="46" s="1"/>
  <c r="R27" i="46"/>
  <c r="R28" i="46" s="1"/>
  <c r="Q27" i="46"/>
  <c r="Q28" i="46" s="1"/>
  <c r="O27" i="46"/>
  <c r="O28" i="46" s="1"/>
  <c r="N27" i="46"/>
  <c r="N28" i="46" s="1"/>
  <c r="L27" i="46"/>
  <c r="L28" i="46" s="1"/>
  <c r="K27" i="46"/>
  <c r="K28" i="46" s="1"/>
  <c r="I27" i="46"/>
  <c r="I28" i="46" s="1"/>
  <c r="H27" i="46"/>
  <c r="F27" i="46"/>
  <c r="F28" i="46" s="1"/>
  <c r="E27" i="46"/>
  <c r="E28" i="46" s="1"/>
  <c r="C27" i="46"/>
  <c r="C28" i="46" s="1"/>
  <c r="B27" i="46"/>
  <c r="B28" i="46" s="1"/>
  <c r="CA26" i="46"/>
  <c r="BX26" i="46"/>
  <c r="BU26" i="46"/>
  <c r="BR26" i="46"/>
  <c r="BO26" i="46"/>
  <c r="BL26" i="46"/>
  <c r="BI26" i="46"/>
  <c r="BF26" i="46"/>
  <c r="BC26" i="46"/>
  <c r="AZ26" i="46"/>
  <c r="AW26" i="46"/>
  <c r="AT26" i="46"/>
  <c r="AQ26" i="46"/>
  <c r="AN26" i="46"/>
  <c r="AK26" i="46"/>
  <c r="AH26" i="46"/>
  <c r="AE26" i="46"/>
  <c r="AB26" i="46"/>
  <c r="Y26" i="46"/>
  <c r="V26" i="46"/>
  <c r="S26" i="46"/>
  <c r="P26" i="46"/>
  <c r="M26" i="46"/>
  <c r="J26" i="46"/>
  <c r="G26" i="46"/>
  <c r="D26" i="46"/>
  <c r="CA25" i="46"/>
  <c r="BX25" i="46"/>
  <c r="BU25" i="46"/>
  <c r="BR25" i="46"/>
  <c r="BO25" i="46"/>
  <c r="BL25" i="46"/>
  <c r="BI25" i="46"/>
  <c r="BF25" i="46"/>
  <c r="BC25" i="46"/>
  <c r="AZ25" i="46"/>
  <c r="AW25" i="46"/>
  <c r="AT25" i="46"/>
  <c r="AQ25" i="46"/>
  <c r="AN25" i="46"/>
  <c r="AK25" i="46"/>
  <c r="AH25" i="46"/>
  <c r="AE25" i="46"/>
  <c r="AB25" i="46"/>
  <c r="Y25" i="46"/>
  <c r="V25" i="46"/>
  <c r="S25" i="46"/>
  <c r="P25" i="46"/>
  <c r="M25" i="46"/>
  <c r="J25" i="46"/>
  <c r="G25" i="46"/>
  <c r="D25" i="46"/>
  <c r="CA24" i="46"/>
  <c r="BX24" i="46"/>
  <c r="BU24" i="46"/>
  <c r="BR24" i="46"/>
  <c r="BO24" i="46"/>
  <c r="BL24" i="46"/>
  <c r="BI24" i="46"/>
  <c r="BF24" i="46"/>
  <c r="BC24" i="46"/>
  <c r="AZ24" i="46"/>
  <c r="AW24" i="46"/>
  <c r="AT24" i="46"/>
  <c r="AQ24" i="46"/>
  <c r="AN24" i="46"/>
  <c r="AK24" i="46"/>
  <c r="AH24" i="46"/>
  <c r="AE24" i="46"/>
  <c r="AB24" i="46"/>
  <c r="Y24" i="46"/>
  <c r="V24" i="46"/>
  <c r="S24" i="46"/>
  <c r="P24" i="46"/>
  <c r="M24" i="46"/>
  <c r="J24" i="46"/>
  <c r="G24" i="46"/>
  <c r="D24" i="46"/>
  <c r="CA23" i="46"/>
  <c r="BX23" i="46"/>
  <c r="BU23" i="46"/>
  <c r="BR23" i="46"/>
  <c r="BO23" i="46"/>
  <c r="BL23" i="46"/>
  <c r="BI23" i="46"/>
  <c r="BF23" i="46"/>
  <c r="BC23" i="46"/>
  <c r="AZ23" i="46"/>
  <c r="AW23" i="46"/>
  <c r="AT23" i="46"/>
  <c r="AQ23" i="46"/>
  <c r="AN23" i="46"/>
  <c r="AK23" i="46"/>
  <c r="AH23" i="46"/>
  <c r="AE23" i="46"/>
  <c r="AB23" i="46"/>
  <c r="Y23" i="46"/>
  <c r="V23" i="46"/>
  <c r="S23" i="46"/>
  <c r="P23" i="46"/>
  <c r="M23" i="46"/>
  <c r="J23" i="46"/>
  <c r="G23" i="46"/>
  <c r="D23" i="46"/>
  <c r="CA22" i="46"/>
  <c r="BX22" i="46"/>
  <c r="BU22" i="46"/>
  <c r="BR22" i="46"/>
  <c r="BO22" i="46"/>
  <c r="BL22" i="46"/>
  <c r="BI22" i="46"/>
  <c r="BF22" i="46"/>
  <c r="BC22" i="46"/>
  <c r="AZ22" i="46"/>
  <c r="AW22" i="46"/>
  <c r="AT22" i="46"/>
  <c r="AQ22" i="46"/>
  <c r="AN22" i="46"/>
  <c r="AK22" i="46"/>
  <c r="AH22" i="46"/>
  <c r="AE22" i="46"/>
  <c r="AB22" i="46"/>
  <c r="Y22" i="46"/>
  <c r="V22" i="46"/>
  <c r="S22" i="46"/>
  <c r="P22" i="46"/>
  <c r="M22" i="46"/>
  <c r="J22" i="46"/>
  <c r="G22" i="46"/>
  <c r="D22" i="46"/>
  <c r="CA21" i="46"/>
  <c r="BX21" i="46"/>
  <c r="BU21" i="46"/>
  <c r="BR21" i="46"/>
  <c r="BO21" i="46"/>
  <c r="BL21" i="46"/>
  <c r="BI21" i="46"/>
  <c r="BF21" i="46"/>
  <c r="BC21" i="46"/>
  <c r="AZ21" i="46"/>
  <c r="AW21" i="46"/>
  <c r="AT21" i="46"/>
  <c r="AQ21" i="46"/>
  <c r="AN21" i="46"/>
  <c r="AK21" i="46"/>
  <c r="AH21" i="46"/>
  <c r="AE21" i="46"/>
  <c r="AB21" i="46"/>
  <c r="Y21" i="46"/>
  <c r="V21" i="46"/>
  <c r="S21" i="46"/>
  <c r="P21" i="46"/>
  <c r="M21" i="46"/>
  <c r="J21" i="46"/>
  <c r="G21" i="46"/>
  <c r="D21" i="46"/>
  <c r="CA20" i="46"/>
  <c r="BX20" i="46"/>
  <c r="BU20" i="46"/>
  <c r="BR20" i="46"/>
  <c r="BO20" i="46"/>
  <c r="BL20" i="46"/>
  <c r="BI20" i="46"/>
  <c r="BF20" i="46"/>
  <c r="BC20" i="46"/>
  <c r="AZ20" i="46"/>
  <c r="AW20" i="46"/>
  <c r="AT20" i="46"/>
  <c r="AQ20" i="46"/>
  <c r="AN20" i="46"/>
  <c r="AK20" i="46"/>
  <c r="AH20" i="46"/>
  <c r="AE20" i="46"/>
  <c r="AB20" i="46"/>
  <c r="Y20" i="46"/>
  <c r="V20" i="46"/>
  <c r="S20" i="46"/>
  <c r="P20" i="46"/>
  <c r="M20" i="46"/>
  <c r="J20" i="46"/>
  <c r="G20" i="46"/>
  <c r="D20" i="46"/>
  <c r="CA19" i="46"/>
  <c r="BX19" i="46"/>
  <c r="BU19" i="46"/>
  <c r="BR19" i="46"/>
  <c r="BO19" i="46"/>
  <c r="BL19" i="46"/>
  <c r="BI19" i="46"/>
  <c r="BF19" i="46"/>
  <c r="BC19" i="46"/>
  <c r="AZ19" i="46"/>
  <c r="AW19" i="46"/>
  <c r="AT19" i="46"/>
  <c r="AQ19" i="46"/>
  <c r="AN19" i="46"/>
  <c r="AK19" i="46"/>
  <c r="AH19" i="46"/>
  <c r="AE19" i="46"/>
  <c r="AB19" i="46"/>
  <c r="Y19" i="46"/>
  <c r="V19" i="46"/>
  <c r="S19" i="46"/>
  <c r="P19" i="46"/>
  <c r="M19" i="46"/>
  <c r="J19" i="46"/>
  <c r="G19" i="46"/>
  <c r="D19" i="46"/>
  <c r="CA18" i="46"/>
  <c r="BX18" i="46"/>
  <c r="BU18" i="46"/>
  <c r="BR18" i="46"/>
  <c r="BO18" i="46"/>
  <c r="BL18" i="46"/>
  <c r="BI18" i="46"/>
  <c r="BF18" i="46"/>
  <c r="BC18" i="46"/>
  <c r="AZ18" i="46"/>
  <c r="AW18" i="46"/>
  <c r="AT18" i="46"/>
  <c r="AQ18" i="46"/>
  <c r="AN18" i="46"/>
  <c r="AK18" i="46"/>
  <c r="AH18" i="46"/>
  <c r="AE18" i="46"/>
  <c r="AB18" i="46"/>
  <c r="Y18" i="46"/>
  <c r="V18" i="46"/>
  <c r="S18" i="46"/>
  <c r="P18" i="46"/>
  <c r="M18" i="46"/>
  <c r="J18" i="46"/>
  <c r="G18" i="46"/>
  <c r="D18" i="46"/>
  <c r="CA17" i="46"/>
  <c r="BX17" i="46"/>
  <c r="BU17" i="46"/>
  <c r="BR17" i="46"/>
  <c r="BO17" i="46"/>
  <c r="BL17" i="46"/>
  <c r="BI17" i="46"/>
  <c r="BF17" i="46"/>
  <c r="BC17" i="46"/>
  <c r="AZ17" i="46"/>
  <c r="AW17" i="46"/>
  <c r="AT17" i="46"/>
  <c r="AQ17" i="46"/>
  <c r="AN17" i="46"/>
  <c r="AK17" i="46"/>
  <c r="AH17" i="46"/>
  <c r="AE17" i="46"/>
  <c r="AB17" i="46"/>
  <c r="Y17" i="46"/>
  <c r="V17" i="46"/>
  <c r="S17" i="46"/>
  <c r="P17" i="46"/>
  <c r="M17" i="46"/>
  <c r="J17" i="46"/>
  <c r="G17" i="46"/>
  <c r="D17" i="46"/>
  <c r="CA16" i="46"/>
  <c r="BX16" i="46"/>
  <c r="BU16" i="46"/>
  <c r="BR16" i="46"/>
  <c r="BO16" i="46"/>
  <c r="BL16" i="46"/>
  <c r="BI16" i="46"/>
  <c r="BF16" i="46"/>
  <c r="BC16" i="46"/>
  <c r="AZ16" i="46"/>
  <c r="AW16" i="46"/>
  <c r="AT16" i="46"/>
  <c r="AQ16" i="46"/>
  <c r="AN16" i="46"/>
  <c r="AK16" i="46"/>
  <c r="AH16" i="46"/>
  <c r="AE16" i="46"/>
  <c r="AB16" i="46"/>
  <c r="Y16" i="46"/>
  <c r="V16" i="46"/>
  <c r="S16" i="46"/>
  <c r="P16" i="46"/>
  <c r="M16" i="46"/>
  <c r="J16" i="46"/>
  <c r="G16" i="46"/>
  <c r="D16" i="46"/>
  <c r="CA15" i="46"/>
  <c r="BX15" i="46"/>
  <c r="BU15" i="46"/>
  <c r="BR15" i="46"/>
  <c r="BO15" i="46"/>
  <c r="BL15" i="46"/>
  <c r="BI15" i="46"/>
  <c r="BF15" i="46"/>
  <c r="BC15" i="46"/>
  <c r="AZ15" i="46"/>
  <c r="AW15" i="46"/>
  <c r="AT15" i="46"/>
  <c r="AQ15" i="46"/>
  <c r="AN15" i="46"/>
  <c r="AK15" i="46"/>
  <c r="AH15" i="46"/>
  <c r="AE15" i="46"/>
  <c r="AB15" i="46"/>
  <c r="Y15" i="46"/>
  <c r="V15" i="46"/>
  <c r="S15" i="46"/>
  <c r="P15" i="46"/>
  <c r="M15" i="46"/>
  <c r="J15" i="46"/>
  <c r="G15" i="46"/>
  <c r="D15" i="46"/>
  <c r="CA14" i="46"/>
  <c r="BX14" i="46"/>
  <c r="BU14" i="46"/>
  <c r="BR14" i="46"/>
  <c r="BO14" i="46"/>
  <c r="BL14" i="46"/>
  <c r="BI14" i="46"/>
  <c r="BF14" i="46"/>
  <c r="BC14" i="46"/>
  <c r="AZ14" i="46"/>
  <c r="AW14" i="46"/>
  <c r="AT14" i="46"/>
  <c r="AQ14" i="46"/>
  <c r="AN14" i="46"/>
  <c r="AK14" i="46"/>
  <c r="AH14" i="46"/>
  <c r="AE14" i="46"/>
  <c r="AB14" i="46"/>
  <c r="Y14" i="46"/>
  <c r="V14" i="46"/>
  <c r="S14" i="46"/>
  <c r="P14" i="46"/>
  <c r="M14" i="46"/>
  <c r="J14" i="46"/>
  <c r="G14" i="46"/>
  <c r="D14" i="46"/>
  <c r="CA13" i="46"/>
  <c r="BX13" i="46"/>
  <c r="BU13" i="46"/>
  <c r="BR13" i="46"/>
  <c r="BO13" i="46"/>
  <c r="BL13" i="46"/>
  <c r="BI13" i="46"/>
  <c r="BF13" i="46"/>
  <c r="BC13" i="46"/>
  <c r="AZ13" i="46"/>
  <c r="AW13" i="46"/>
  <c r="AT13" i="46"/>
  <c r="AQ13" i="46"/>
  <c r="AN13" i="46"/>
  <c r="AK13" i="46"/>
  <c r="AH13" i="46"/>
  <c r="AE13" i="46"/>
  <c r="AB13" i="46"/>
  <c r="Y13" i="46"/>
  <c r="V13" i="46"/>
  <c r="S13" i="46"/>
  <c r="P13" i="46"/>
  <c r="M13" i="46"/>
  <c r="J13" i="46"/>
  <c r="G13" i="46"/>
  <c r="D13" i="46"/>
  <c r="CA12" i="46"/>
  <c r="BX12" i="46"/>
  <c r="BU12" i="46"/>
  <c r="BR12" i="46"/>
  <c r="BO12" i="46"/>
  <c r="BL12" i="46"/>
  <c r="BI12" i="46"/>
  <c r="BF12" i="46"/>
  <c r="BC12" i="46"/>
  <c r="AZ12" i="46"/>
  <c r="AW12" i="46"/>
  <c r="AT12" i="46"/>
  <c r="AQ12" i="46"/>
  <c r="AN12" i="46"/>
  <c r="AK12" i="46"/>
  <c r="AH12" i="46"/>
  <c r="AE12" i="46"/>
  <c r="AB12" i="46"/>
  <c r="Y12" i="46"/>
  <c r="V12" i="46"/>
  <c r="S12" i="46"/>
  <c r="P12" i="46"/>
  <c r="M12" i="46"/>
  <c r="J12" i="46"/>
  <c r="G12" i="46"/>
  <c r="D12" i="46"/>
  <c r="CA11" i="46"/>
  <c r="BX11" i="46"/>
  <c r="BU11" i="46"/>
  <c r="BR11" i="46"/>
  <c r="BO11" i="46"/>
  <c r="BL11" i="46"/>
  <c r="BI11" i="46"/>
  <c r="BF11" i="46"/>
  <c r="BC11" i="46"/>
  <c r="AZ11" i="46"/>
  <c r="AW11" i="46"/>
  <c r="AT11" i="46"/>
  <c r="AQ11" i="46"/>
  <c r="AN11" i="46"/>
  <c r="AK11" i="46"/>
  <c r="AH11" i="46"/>
  <c r="AE11" i="46"/>
  <c r="AB11" i="46"/>
  <c r="Y11" i="46"/>
  <c r="V11" i="46"/>
  <c r="S11" i="46"/>
  <c r="P11" i="46"/>
  <c r="M11" i="46"/>
  <c r="J11" i="46"/>
  <c r="G11" i="46"/>
  <c r="D11" i="46"/>
  <c r="CA10" i="46"/>
  <c r="BX10" i="46"/>
  <c r="BU10" i="46"/>
  <c r="BR10" i="46"/>
  <c r="BO10" i="46"/>
  <c r="BL10" i="46"/>
  <c r="BI10" i="46"/>
  <c r="BF10" i="46"/>
  <c r="BC10" i="46"/>
  <c r="AZ10" i="46"/>
  <c r="AW10" i="46"/>
  <c r="AT10" i="46"/>
  <c r="AQ10" i="46"/>
  <c r="AN10" i="46"/>
  <c r="AK10" i="46"/>
  <c r="AH10" i="46"/>
  <c r="AE10" i="46"/>
  <c r="AB10" i="46"/>
  <c r="Y10" i="46"/>
  <c r="V10" i="46"/>
  <c r="S10" i="46"/>
  <c r="P10" i="46"/>
  <c r="M10" i="46"/>
  <c r="J10" i="46"/>
  <c r="G10" i="46"/>
  <c r="D10" i="46"/>
  <c r="CA9" i="46"/>
  <c r="BX9" i="46"/>
  <c r="BU9" i="46"/>
  <c r="BR9" i="46"/>
  <c r="BO9" i="46"/>
  <c r="BL9" i="46"/>
  <c r="BI9" i="46"/>
  <c r="BF9" i="46"/>
  <c r="BC9" i="46"/>
  <c r="AZ9" i="46"/>
  <c r="AW9" i="46"/>
  <c r="AT9" i="46"/>
  <c r="AQ9" i="46"/>
  <c r="AN9" i="46"/>
  <c r="AK9" i="46"/>
  <c r="AH9" i="46"/>
  <c r="AE9" i="46"/>
  <c r="AB9" i="46"/>
  <c r="Y9" i="46"/>
  <c r="V9" i="46"/>
  <c r="S9" i="46"/>
  <c r="P9" i="46"/>
  <c r="M9" i="46"/>
  <c r="J9" i="46"/>
  <c r="G9" i="46"/>
  <c r="D9" i="46"/>
  <c r="CA8" i="46"/>
  <c r="BX8" i="46"/>
  <c r="BU8" i="46"/>
  <c r="BR8" i="46"/>
  <c r="BO8" i="46"/>
  <c r="BL8" i="46"/>
  <c r="BI8" i="46"/>
  <c r="BF8" i="46"/>
  <c r="BC8" i="46"/>
  <c r="AZ8" i="46"/>
  <c r="AW8" i="46"/>
  <c r="AT8" i="46"/>
  <c r="AQ8" i="46"/>
  <c r="AN8" i="46"/>
  <c r="AK8" i="46"/>
  <c r="AH8" i="46"/>
  <c r="AE8" i="46"/>
  <c r="AB8" i="46"/>
  <c r="Y8" i="46"/>
  <c r="V8" i="46"/>
  <c r="S8" i="46"/>
  <c r="P8" i="46"/>
  <c r="M8" i="46"/>
  <c r="J8" i="46"/>
  <c r="G8" i="46"/>
  <c r="D8" i="46"/>
  <c r="CA7" i="46"/>
  <c r="BX7" i="46"/>
  <c r="BU7" i="46"/>
  <c r="BR7" i="46"/>
  <c r="BO7" i="46"/>
  <c r="BL7" i="46"/>
  <c r="BI7" i="46"/>
  <c r="BF7" i="46"/>
  <c r="BC7" i="46"/>
  <c r="AZ7" i="46"/>
  <c r="AW7" i="46"/>
  <c r="AT7" i="46"/>
  <c r="AQ7" i="46"/>
  <c r="AN7" i="46"/>
  <c r="AK7" i="46"/>
  <c r="AH7" i="46"/>
  <c r="AE7" i="46"/>
  <c r="AB7" i="46"/>
  <c r="Y7" i="46"/>
  <c r="V7" i="46"/>
  <c r="S7" i="46"/>
  <c r="P7" i="46"/>
  <c r="M7" i="46"/>
  <c r="J7" i="46"/>
  <c r="G7" i="46"/>
  <c r="D7" i="46"/>
  <c r="CA6" i="46"/>
  <c r="BX6" i="46"/>
  <c r="BU6" i="46"/>
  <c r="BR6" i="46"/>
  <c r="BO6" i="46"/>
  <c r="BL6" i="46"/>
  <c r="BI6" i="46"/>
  <c r="BF6" i="46"/>
  <c r="BC6" i="46"/>
  <c r="AZ6" i="46"/>
  <c r="AW6" i="46"/>
  <c r="AT6" i="46"/>
  <c r="AQ6" i="46"/>
  <c r="AN6" i="46"/>
  <c r="AK6" i="46"/>
  <c r="AH6" i="46"/>
  <c r="AE6" i="46"/>
  <c r="AB6" i="46"/>
  <c r="Y6" i="46"/>
  <c r="V6" i="46"/>
  <c r="S6" i="46"/>
  <c r="P6" i="46"/>
  <c r="M6" i="46"/>
  <c r="J6" i="46"/>
  <c r="G6" i="46"/>
  <c r="D6" i="46"/>
  <c r="CC12" i="45"/>
  <c r="CB12" i="45"/>
  <c r="CA12" i="45"/>
  <c r="BX12" i="45"/>
  <c r="BU12" i="45"/>
  <c r="BR12" i="45"/>
  <c r="BO12" i="45"/>
  <c r="BL12" i="45"/>
  <c r="BI12" i="45"/>
  <c r="BF12" i="45"/>
  <c r="BC12" i="45"/>
  <c r="AZ12" i="45"/>
  <c r="AW12" i="45"/>
  <c r="AT12" i="45"/>
  <c r="AQ12" i="45"/>
  <c r="AN12" i="45"/>
  <c r="AK12" i="45"/>
  <c r="AH12" i="45"/>
  <c r="AE12" i="45"/>
  <c r="AB12" i="45"/>
  <c r="Y12" i="45"/>
  <c r="V12" i="45"/>
  <c r="S12" i="45"/>
  <c r="P12" i="45"/>
  <c r="M12" i="45"/>
  <c r="J12" i="45"/>
  <c r="CC11" i="45"/>
  <c r="CB11" i="45"/>
  <c r="CA11" i="45"/>
  <c r="BX11" i="45"/>
  <c r="BU11" i="45"/>
  <c r="BR11" i="45"/>
  <c r="BO11" i="45"/>
  <c r="BL11" i="45"/>
  <c r="BI11" i="45"/>
  <c r="BF11" i="45"/>
  <c r="BC11" i="45"/>
  <c r="AZ11" i="45"/>
  <c r="AW11" i="45"/>
  <c r="AT11" i="45"/>
  <c r="AQ11" i="45"/>
  <c r="AN11" i="45"/>
  <c r="AK11" i="45"/>
  <c r="AH11" i="45"/>
  <c r="AE11" i="45"/>
  <c r="AB11" i="45"/>
  <c r="Y11" i="45"/>
  <c r="V11" i="45"/>
  <c r="S11" i="45"/>
  <c r="P11" i="45"/>
  <c r="M11" i="45"/>
  <c r="J11" i="45"/>
  <c r="CC10" i="45"/>
  <c r="CB10" i="45"/>
  <c r="CA10" i="45"/>
  <c r="BX10" i="45"/>
  <c r="BU10" i="45"/>
  <c r="BR10" i="45"/>
  <c r="BO10" i="45"/>
  <c r="BL10" i="45"/>
  <c r="BI10" i="45"/>
  <c r="BF10" i="45"/>
  <c r="BC10" i="45"/>
  <c r="AZ10" i="45"/>
  <c r="AW10" i="45"/>
  <c r="AT10" i="45"/>
  <c r="AQ10" i="45"/>
  <c r="AN10" i="45"/>
  <c r="AK10" i="45"/>
  <c r="AH10" i="45"/>
  <c r="AE10" i="45"/>
  <c r="AB10" i="45"/>
  <c r="Y10" i="45"/>
  <c r="V10" i="45"/>
  <c r="S10" i="45"/>
  <c r="P10" i="45"/>
  <c r="M10" i="45"/>
  <c r="J10" i="45"/>
  <c r="CC9" i="45"/>
  <c r="CB9" i="45"/>
  <c r="CA9" i="45"/>
  <c r="BX9" i="45"/>
  <c r="BU9" i="45"/>
  <c r="BR9" i="45"/>
  <c r="BO9" i="45"/>
  <c r="BL9" i="45"/>
  <c r="BI9" i="45"/>
  <c r="BF9" i="45"/>
  <c r="BC9" i="45"/>
  <c r="AZ9" i="45"/>
  <c r="AW9" i="45"/>
  <c r="AT9" i="45"/>
  <c r="AQ9" i="45"/>
  <c r="AN9" i="45"/>
  <c r="AK9" i="45"/>
  <c r="AH9" i="45"/>
  <c r="AE9" i="45"/>
  <c r="AB9" i="45"/>
  <c r="Y9" i="45"/>
  <c r="V9" i="45"/>
  <c r="S9" i="45"/>
  <c r="P9" i="45"/>
  <c r="M9" i="45"/>
  <c r="J9" i="45"/>
  <c r="CC8" i="45"/>
  <c r="CB8" i="45"/>
  <c r="CA8" i="45"/>
  <c r="BX8" i="45"/>
  <c r="BU8" i="45"/>
  <c r="BR8" i="45"/>
  <c r="BO8" i="45"/>
  <c r="BL8" i="45"/>
  <c r="BI8" i="45"/>
  <c r="BF8" i="45"/>
  <c r="BC8" i="45"/>
  <c r="AZ8" i="45"/>
  <c r="AW8" i="45"/>
  <c r="AT8" i="45"/>
  <c r="AQ8" i="45"/>
  <c r="AN8" i="45"/>
  <c r="AK8" i="45"/>
  <c r="AH8" i="45"/>
  <c r="AE8" i="45"/>
  <c r="AB8" i="45"/>
  <c r="Y8" i="45"/>
  <c r="V8" i="45"/>
  <c r="S8" i="45"/>
  <c r="P8" i="45"/>
  <c r="M8" i="45"/>
  <c r="J8" i="45"/>
  <c r="CC7" i="45"/>
  <c r="CB7" i="45"/>
  <c r="CA7" i="45"/>
  <c r="BX7" i="45"/>
  <c r="BU7" i="45"/>
  <c r="BR7" i="45"/>
  <c r="BO7" i="45"/>
  <c r="BL7" i="45"/>
  <c r="BI7" i="45"/>
  <c r="BF7" i="45"/>
  <c r="BC7" i="45"/>
  <c r="AZ7" i="45"/>
  <c r="AW7" i="45"/>
  <c r="AT7" i="45"/>
  <c r="AQ7" i="45"/>
  <c r="AN7" i="45"/>
  <c r="AK7" i="45"/>
  <c r="AH7" i="45"/>
  <c r="AE7" i="45"/>
  <c r="AB7" i="45"/>
  <c r="Y7" i="45"/>
  <c r="V7" i="45"/>
  <c r="S7" i="45"/>
  <c r="P7" i="45"/>
  <c r="M7" i="45"/>
  <c r="J7" i="45"/>
  <c r="CC6" i="45"/>
  <c r="CB6" i="45"/>
  <c r="CA6" i="45"/>
  <c r="BX6" i="45"/>
  <c r="BU6" i="45"/>
  <c r="BR6" i="45"/>
  <c r="BO6" i="45"/>
  <c r="BL6" i="45"/>
  <c r="BI6" i="45"/>
  <c r="BF6" i="45"/>
  <c r="BC6" i="45"/>
  <c r="AZ6" i="45"/>
  <c r="AW6" i="45"/>
  <c r="AT6" i="45"/>
  <c r="AQ6" i="45"/>
  <c r="AN6" i="45"/>
  <c r="AK6" i="45"/>
  <c r="AH6" i="45"/>
  <c r="AE6" i="45"/>
  <c r="AB6" i="45"/>
  <c r="Y6" i="45"/>
  <c r="V6" i="45"/>
  <c r="S6" i="45"/>
  <c r="P6" i="45"/>
  <c r="M6" i="45"/>
  <c r="J6" i="45"/>
  <c r="CC26" i="44"/>
  <c r="CB26" i="44"/>
  <c r="CA26" i="44"/>
  <c r="BX26" i="44"/>
  <c r="BU26" i="44"/>
  <c r="BR26" i="44"/>
  <c r="BO26" i="44"/>
  <c r="BL26" i="44"/>
  <c r="BI26" i="44"/>
  <c r="BF26" i="44"/>
  <c r="BC26" i="44"/>
  <c r="AZ26" i="44"/>
  <c r="AW26" i="44"/>
  <c r="AT26" i="44"/>
  <c r="AQ26" i="44"/>
  <c r="AN26" i="44"/>
  <c r="AK26" i="44"/>
  <c r="AH26" i="44"/>
  <c r="AE26" i="44"/>
  <c r="AB26" i="44"/>
  <c r="Y26" i="44"/>
  <c r="V26" i="44"/>
  <c r="S26" i="44"/>
  <c r="P26" i="44"/>
  <c r="M26" i="44"/>
  <c r="J26" i="44"/>
  <c r="G26" i="44"/>
  <c r="D26" i="44"/>
  <c r="CC25" i="44"/>
  <c r="CB25" i="44"/>
  <c r="CA25" i="44"/>
  <c r="BX25" i="44"/>
  <c r="BU25" i="44"/>
  <c r="BR25" i="44"/>
  <c r="BO25" i="44"/>
  <c r="BL25" i="44"/>
  <c r="BI25" i="44"/>
  <c r="BF25" i="44"/>
  <c r="BC25" i="44"/>
  <c r="AZ25" i="44"/>
  <c r="AW25" i="44"/>
  <c r="AT25" i="44"/>
  <c r="AQ25" i="44"/>
  <c r="AN25" i="44"/>
  <c r="AK25" i="44"/>
  <c r="AH25" i="44"/>
  <c r="AE25" i="44"/>
  <c r="AB25" i="44"/>
  <c r="Y25" i="44"/>
  <c r="V25" i="44"/>
  <c r="S25" i="44"/>
  <c r="P25" i="44"/>
  <c r="M25" i="44"/>
  <c r="J25" i="44"/>
  <c r="G25" i="44"/>
  <c r="D25" i="44"/>
  <c r="CC24" i="44"/>
  <c r="CB24" i="44"/>
  <c r="CA24" i="44"/>
  <c r="BX24" i="44"/>
  <c r="BU24" i="44"/>
  <c r="BR24" i="44"/>
  <c r="BO24" i="44"/>
  <c r="BL24" i="44"/>
  <c r="BI24" i="44"/>
  <c r="BF24" i="44"/>
  <c r="BC24" i="44"/>
  <c r="AZ24" i="44"/>
  <c r="AW24" i="44"/>
  <c r="AT24" i="44"/>
  <c r="AQ24" i="44"/>
  <c r="AN24" i="44"/>
  <c r="AK24" i="44"/>
  <c r="AH24" i="44"/>
  <c r="AE24" i="44"/>
  <c r="AB24" i="44"/>
  <c r="Y24" i="44"/>
  <c r="V24" i="44"/>
  <c r="S24" i="44"/>
  <c r="P24" i="44"/>
  <c r="M24" i="44"/>
  <c r="J24" i="44"/>
  <c r="G24" i="44"/>
  <c r="D24" i="44"/>
  <c r="CC23" i="44"/>
  <c r="CB23" i="44"/>
  <c r="CA23" i="44"/>
  <c r="BX23" i="44"/>
  <c r="BU23" i="44"/>
  <c r="BR23" i="44"/>
  <c r="BO23" i="44"/>
  <c r="BL23" i="44"/>
  <c r="BI23" i="44"/>
  <c r="BF23" i="44"/>
  <c r="BC23" i="44"/>
  <c r="AZ23" i="44"/>
  <c r="AW23" i="44"/>
  <c r="AT23" i="44"/>
  <c r="AQ23" i="44"/>
  <c r="AN23" i="44"/>
  <c r="AK23" i="44"/>
  <c r="AH23" i="44"/>
  <c r="AE23" i="44"/>
  <c r="AB23" i="44"/>
  <c r="Y23" i="44"/>
  <c r="V23" i="44"/>
  <c r="S23" i="44"/>
  <c r="P23" i="44"/>
  <c r="M23" i="44"/>
  <c r="J23" i="44"/>
  <c r="G23" i="44"/>
  <c r="D23" i="44"/>
  <c r="CC22" i="44"/>
  <c r="CB22" i="44"/>
  <c r="CA22" i="44"/>
  <c r="BX22" i="44"/>
  <c r="BU22" i="44"/>
  <c r="BR22" i="44"/>
  <c r="BO22" i="44"/>
  <c r="BL22" i="44"/>
  <c r="BI22" i="44"/>
  <c r="BF22" i="44"/>
  <c r="BC22" i="44"/>
  <c r="AZ22" i="44"/>
  <c r="AW22" i="44"/>
  <c r="AT22" i="44"/>
  <c r="AQ22" i="44"/>
  <c r="AN22" i="44"/>
  <c r="AK22" i="44"/>
  <c r="AH22" i="44"/>
  <c r="AE22" i="44"/>
  <c r="AB22" i="44"/>
  <c r="Y22" i="44"/>
  <c r="V22" i="44"/>
  <c r="S22" i="44"/>
  <c r="P22" i="44"/>
  <c r="M22" i="44"/>
  <c r="J22" i="44"/>
  <c r="G22" i="44"/>
  <c r="D22" i="44"/>
  <c r="CC21" i="44"/>
  <c r="CB21" i="44"/>
  <c r="CA21" i="44"/>
  <c r="BX21" i="44"/>
  <c r="BU21" i="44"/>
  <c r="BR21" i="44"/>
  <c r="BO21" i="44"/>
  <c r="BL21" i="44"/>
  <c r="BI21" i="44"/>
  <c r="BF21" i="44"/>
  <c r="BC21" i="44"/>
  <c r="AZ21" i="44"/>
  <c r="AW21" i="44"/>
  <c r="AT21" i="44"/>
  <c r="AQ21" i="44"/>
  <c r="AN21" i="44"/>
  <c r="AK21" i="44"/>
  <c r="AH21" i="44"/>
  <c r="AE21" i="44"/>
  <c r="AB21" i="44"/>
  <c r="Y21" i="44"/>
  <c r="V21" i="44"/>
  <c r="S21" i="44"/>
  <c r="P21" i="44"/>
  <c r="M21" i="44"/>
  <c r="J21" i="44"/>
  <c r="G21" i="44"/>
  <c r="D21" i="44"/>
  <c r="CC20" i="44"/>
  <c r="CB20" i="44"/>
  <c r="CA20" i="44"/>
  <c r="BX20" i="44"/>
  <c r="BU20" i="44"/>
  <c r="BR20" i="44"/>
  <c r="BO20" i="44"/>
  <c r="BL20" i="44"/>
  <c r="BI20" i="44"/>
  <c r="BF20" i="44"/>
  <c r="BC20" i="44"/>
  <c r="AZ20" i="44"/>
  <c r="AW20" i="44"/>
  <c r="AT20" i="44"/>
  <c r="AQ20" i="44"/>
  <c r="AN20" i="44"/>
  <c r="AK20" i="44"/>
  <c r="AH20" i="44"/>
  <c r="AE20" i="44"/>
  <c r="AB20" i="44"/>
  <c r="Y20" i="44"/>
  <c r="V20" i="44"/>
  <c r="S20" i="44"/>
  <c r="P20" i="44"/>
  <c r="M20" i="44"/>
  <c r="J20" i="44"/>
  <c r="G20" i="44"/>
  <c r="D20" i="44"/>
  <c r="CC19" i="44"/>
  <c r="CB19" i="44"/>
  <c r="CA19" i="44"/>
  <c r="BX19" i="44"/>
  <c r="BU19" i="44"/>
  <c r="BR19" i="44"/>
  <c r="BO19" i="44"/>
  <c r="BL19" i="44"/>
  <c r="BI19" i="44"/>
  <c r="BF19" i="44"/>
  <c r="BC19" i="44"/>
  <c r="AZ19" i="44"/>
  <c r="AW19" i="44"/>
  <c r="AT19" i="44"/>
  <c r="AQ19" i="44"/>
  <c r="AN19" i="44"/>
  <c r="AK19" i="44"/>
  <c r="AH19" i="44"/>
  <c r="AE19" i="44"/>
  <c r="AB19" i="44"/>
  <c r="Y19" i="44"/>
  <c r="V19" i="44"/>
  <c r="S19" i="44"/>
  <c r="P19" i="44"/>
  <c r="M19" i="44"/>
  <c r="J19" i="44"/>
  <c r="G19" i="44"/>
  <c r="D19" i="44"/>
  <c r="CC18" i="44"/>
  <c r="CB18" i="44"/>
  <c r="CA18" i="44"/>
  <c r="BX18" i="44"/>
  <c r="BU18" i="44"/>
  <c r="BR18" i="44"/>
  <c r="BO18" i="44"/>
  <c r="BL18" i="44"/>
  <c r="BI18" i="44"/>
  <c r="BF18" i="44"/>
  <c r="BC18" i="44"/>
  <c r="AZ18" i="44"/>
  <c r="AW18" i="44"/>
  <c r="AT18" i="44"/>
  <c r="AQ18" i="44"/>
  <c r="AN18" i="44"/>
  <c r="AK18" i="44"/>
  <c r="AH18" i="44"/>
  <c r="AE18" i="44"/>
  <c r="AB18" i="44"/>
  <c r="Y18" i="44"/>
  <c r="V18" i="44"/>
  <c r="S18" i="44"/>
  <c r="P18" i="44"/>
  <c r="M18" i="44"/>
  <c r="J18" i="44"/>
  <c r="G18" i="44"/>
  <c r="D18" i="44"/>
  <c r="CC17" i="44"/>
  <c r="CB17" i="44"/>
  <c r="CA17" i="44"/>
  <c r="BX17" i="44"/>
  <c r="BU17" i="44"/>
  <c r="BR17" i="44"/>
  <c r="BO17" i="44"/>
  <c r="BL17" i="44"/>
  <c r="BI17" i="44"/>
  <c r="BF17" i="44"/>
  <c r="BC17" i="44"/>
  <c r="AZ17" i="44"/>
  <c r="AW17" i="44"/>
  <c r="AT17" i="44"/>
  <c r="AQ17" i="44"/>
  <c r="AN17" i="44"/>
  <c r="AK17" i="44"/>
  <c r="AH17" i="44"/>
  <c r="AE17" i="44"/>
  <c r="AB17" i="44"/>
  <c r="Y17" i="44"/>
  <c r="V17" i="44"/>
  <c r="S17" i="44"/>
  <c r="P17" i="44"/>
  <c r="M17" i="44"/>
  <c r="J17" i="44"/>
  <c r="G17" i="44"/>
  <c r="D17" i="44"/>
  <c r="CC16" i="44"/>
  <c r="CB16" i="44"/>
  <c r="CA16" i="44"/>
  <c r="BX16" i="44"/>
  <c r="BU16" i="44"/>
  <c r="BR16" i="44"/>
  <c r="BO16" i="44"/>
  <c r="BL16" i="44"/>
  <c r="BI16" i="44"/>
  <c r="BF16" i="44"/>
  <c r="BC16" i="44"/>
  <c r="AZ16" i="44"/>
  <c r="AW16" i="44"/>
  <c r="AT16" i="44"/>
  <c r="AQ16" i="44"/>
  <c r="AN16" i="44"/>
  <c r="AK16" i="44"/>
  <c r="AH16" i="44"/>
  <c r="AE16" i="44"/>
  <c r="AB16" i="44"/>
  <c r="Y16" i="44"/>
  <c r="V16" i="44"/>
  <c r="S16" i="44"/>
  <c r="P16" i="44"/>
  <c r="M16" i="44"/>
  <c r="J16" i="44"/>
  <c r="G16" i="44"/>
  <c r="D16" i="44"/>
  <c r="CC15" i="44"/>
  <c r="CB15" i="44"/>
  <c r="CA15" i="44"/>
  <c r="BX15" i="44"/>
  <c r="BU15" i="44"/>
  <c r="BR15" i="44"/>
  <c r="BO15" i="44"/>
  <c r="BL15" i="44"/>
  <c r="BI15" i="44"/>
  <c r="BF15" i="44"/>
  <c r="BC15" i="44"/>
  <c r="AZ15" i="44"/>
  <c r="AW15" i="44"/>
  <c r="AT15" i="44"/>
  <c r="AQ15" i="44"/>
  <c r="AN15" i="44"/>
  <c r="AK15" i="44"/>
  <c r="AH15" i="44"/>
  <c r="AE15" i="44"/>
  <c r="AB15" i="44"/>
  <c r="Y15" i="44"/>
  <c r="V15" i="44"/>
  <c r="S15" i="44"/>
  <c r="P15" i="44"/>
  <c r="M15" i="44"/>
  <c r="J15" i="44"/>
  <c r="G15" i="44"/>
  <c r="D15" i="44"/>
  <c r="CC14" i="44"/>
  <c r="CB14" i="44"/>
  <c r="CA14" i="44"/>
  <c r="BX14" i="44"/>
  <c r="BU14" i="44"/>
  <c r="BR14" i="44"/>
  <c r="BO14" i="44"/>
  <c r="BL14" i="44"/>
  <c r="BI14" i="44"/>
  <c r="BF14" i="44"/>
  <c r="BC14" i="44"/>
  <c r="AZ14" i="44"/>
  <c r="AW14" i="44"/>
  <c r="AT14" i="44"/>
  <c r="AQ14" i="44"/>
  <c r="AN14" i="44"/>
  <c r="AK14" i="44"/>
  <c r="AH14" i="44"/>
  <c r="AE14" i="44"/>
  <c r="AB14" i="44"/>
  <c r="Y14" i="44"/>
  <c r="V14" i="44"/>
  <c r="S14" i="44"/>
  <c r="P14" i="44"/>
  <c r="M14" i="44"/>
  <c r="J14" i="44"/>
  <c r="G14" i="44"/>
  <c r="D14" i="44"/>
  <c r="CC13" i="44"/>
  <c r="CC27" i="44" s="1"/>
  <c r="CB13" i="44"/>
  <c r="CA13" i="44"/>
  <c r="BX13" i="44"/>
  <c r="BU13" i="44"/>
  <c r="BR13" i="44"/>
  <c r="BO13" i="44"/>
  <c r="BL13" i="44"/>
  <c r="BI13" i="44"/>
  <c r="BF13" i="44"/>
  <c r="BC13" i="44"/>
  <c r="AZ13" i="44"/>
  <c r="AW13" i="44"/>
  <c r="AT13" i="44"/>
  <c r="AQ13" i="44"/>
  <c r="AN13" i="44"/>
  <c r="AK13" i="44"/>
  <c r="AH13" i="44"/>
  <c r="AE13" i="44"/>
  <c r="AB13" i="44"/>
  <c r="Y13" i="44"/>
  <c r="V13" i="44"/>
  <c r="S13" i="44"/>
  <c r="P13" i="44"/>
  <c r="M13" i="44"/>
  <c r="J13" i="44"/>
  <c r="G13" i="44"/>
  <c r="D13" i="44"/>
  <c r="CC12" i="44"/>
  <c r="CB12" i="44"/>
  <c r="CA12" i="44"/>
  <c r="BX12" i="44"/>
  <c r="BU12" i="44"/>
  <c r="BR12" i="44"/>
  <c r="BO12" i="44"/>
  <c r="BL12" i="44"/>
  <c r="BI12" i="44"/>
  <c r="BF12" i="44"/>
  <c r="BC12" i="44"/>
  <c r="AZ12" i="44"/>
  <c r="AW12" i="44"/>
  <c r="AT12" i="44"/>
  <c r="AQ12" i="44"/>
  <c r="AN12" i="44"/>
  <c r="AK12" i="44"/>
  <c r="AH12" i="44"/>
  <c r="AE12" i="44"/>
  <c r="AB12" i="44"/>
  <c r="Y12" i="44"/>
  <c r="V12" i="44"/>
  <c r="S12" i="44"/>
  <c r="P12" i="44"/>
  <c r="M12" i="44"/>
  <c r="J12" i="44"/>
  <c r="CC11" i="44"/>
  <c r="CB11" i="44"/>
  <c r="CA11" i="44"/>
  <c r="BX11" i="44"/>
  <c r="BU11" i="44"/>
  <c r="BR11" i="44"/>
  <c r="BO11" i="44"/>
  <c r="BL11" i="44"/>
  <c r="BI11" i="44"/>
  <c r="BF11" i="44"/>
  <c r="BC11" i="44"/>
  <c r="AZ11" i="44"/>
  <c r="AW11" i="44"/>
  <c r="AT11" i="44"/>
  <c r="AQ11" i="44"/>
  <c r="AN11" i="44"/>
  <c r="AK11" i="44"/>
  <c r="AH11" i="44"/>
  <c r="AE11" i="44"/>
  <c r="AB11" i="44"/>
  <c r="Y11" i="44"/>
  <c r="V11" i="44"/>
  <c r="S11" i="44"/>
  <c r="P11" i="44"/>
  <c r="M11" i="44"/>
  <c r="J11" i="44"/>
  <c r="CC10" i="44"/>
  <c r="CB10" i="44"/>
  <c r="CA10" i="44"/>
  <c r="BX10" i="44"/>
  <c r="BU10" i="44"/>
  <c r="BR10" i="44"/>
  <c r="BO10" i="44"/>
  <c r="BL10" i="44"/>
  <c r="BI10" i="44"/>
  <c r="BF10" i="44"/>
  <c r="BC10" i="44"/>
  <c r="AZ10" i="44"/>
  <c r="AW10" i="44"/>
  <c r="AT10" i="44"/>
  <c r="AQ10" i="44"/>
  <c r="AN10" i="44"/>
  <c r="AK10" i="44"/>
  <c r="AH10" i="44"/>
  <c r="AE10" i="44"/>
  <c r="AB10" i="44"/>
  <c r="Y10" i="44"/>
  <c r="V10" i="44"/>
  <c r="S10" i="44"/>
  <c r="P10" i="44"/>
  <c r="M10" i="44"/>
  <c r="J10" i="44"/>
  <c r="CC9" i="44"/>
  <c r="CB9" i="44"/>
  <c r="CA9" i="44"/>
  <c r="BX9" i="44"/>
  <c r="BU9" i="44"/>
  <c r="BR9" i="44"/>
  <c r="BO9" i="44"/>
  <c r="BL9" i="44"/>
  <c r="BI9" i="44"/>
  <c r="BF9" i="44"/>
  <c r="BC9" i="44"/>
  <c r="AZ9" i="44"/>
  <c r="AW9" i="44"/>
  <c r="AT9" i="44"/>
  <c r="AQ9" i="44"/>
  <c r="AN9" i="44"/>
  <c r="AK9" i="44"/>
  <c r="AH9" i="44"/>
  <c r="AE9" i="44"/>
  <c r="AB9" i="44"/>
  <c r="Y9" i="44"/>
  <c r="V9" i="44"/>
  <c r="S9" i="44"/>
  <c r="P9" i="44"/>
  <c r="M9" i="44"/>
  <c r="J9" i="44"/>
  <c r="CC8" i="44"/>
  <c r="CB8" i="44"/>
  <c r="CA8" i="44"/>
  <c r="BX8" i="44"/>
  <c r="BU8" i="44"/>
  <c r="BR8" i="44"/>
  <c r="BO8" i="44"/>
  <c r="BL8" i="44"/>
  <c r="BI8" i="44"/>
  <c r="BF8" i="44"/>
  <c r="BC8" i="44"/>
  <c r="AZ8" i="44"/>
  <c r="AW8" i="44"/>
  <c r="AT8" i="44"/>
  <c r="AQ8" i="44"/>
  <c r="AN8" i="44"/>
  <c r="AK8" i="44"/>
  <c r="AH8" i="44"/>
  <c r="AE8" i="44"/>
  <c r="AB8" i="44"/>
  <c r="Y8" i="44"/>
  <c r="V8" i="44"/>
  <c r="S8" i="44"/>
  <c r="P8" i="44"/>
  <c r="M8" i="44"/>
  <c r="J8" i="44"/>
  <c r="CC7" i="44"/>
  <c r="CB7" i="44"/>
  <c r="CA7" i="44"/>
  <c r="BX7" i="44"/>
  <c r="BU7" i="44"/>
  <c r="BR7" i="44"/>
  <c r="BO7" i="44"/>
  <c r="BL7" i="44"/>
  <c r="BI7" i="44"/>
  <c r="BF7" i="44"/>
  <c r="BC7" i="44"/>
  <c r="AZ7" i="44"/>
  <c r="AW7" i="44"/>
  <c r="AT7" i="44"/>
  <c r="AQ7" i="44"/>
  <c r="AN7" i="44"/>
  <c r="AK7" i="44"/>
  <c r="AH7" i="44"/>
  <c r="AE7" i="44"/>
  <c r="AB7" i="44"/>
  <c r="Y7" i="44"/>
  <c r="V7" i="44"/>
  <c r="S7" i="44"/>
  <c r="P7" i="44"/>
  <c r="M7" i="44"/>
  <c r="J7" i="44"/>
  <c r="CC6" i="44"/>
  <c r="CB6" i="44"/>
  <c r="CA6" i="44"/>
  <c r="BX6" i="44"/>
  <c r="BU6" i="44"/>
  <c r="BR6" i="44"/>
  <c r="BO6" i="44"/>
  <c r="BL6" i="44"/>
  <c r="BI6" i="44"/>
  <c r="BF6" i="44"/>
  <c r="BC6" i="44"/>
  <c r="AZ6" i="44"/>
  <c r="AW6" i="44"/>
  <c r="AT6" i="44"/>
  <c r="AQ6" i="44"/>
  <c r="AN6" i="44"/>
  <c r="AK6" i="44"/>
  <c r="AH6" i="44"/>
  <c r="AE6" i="44"/>
  <c r="AB6" i="44"/>
  <c r="Y6" i="44"/>
  <c r="V6" i="44"/>
  <c r="S6" i="44"/>
  <c r="P6" i="44"/>
  <c r="M6" i="44"/>
  <c r="J6" i="44"/>
  <c r="BZ28" i="43"/>
  <c r="BY28" i="43"/>
  <c r="BX27" i="43"/>
  <c r="BW28" i="43"/>
  <c r="BV28" i="43"/>
  <c r="BT28" i="43"/>
  <c r="BS28" i="43"/>
  <c r="BQ28" i="43"/>
  <c r="BR27" i="43"/>
  <c r="BO27" i="43"/>
  <c r="BN28" i="43"/>
  <c r="BM28" i="43"/>
  <c r="BK28" i="43"/>
  <c r="BJ28" i="43"/>
  <c r="BH28" i="43"/>
  <c r="BG28" i="43"/>
  <c r="BE28" i="43"/>
  <c r="BF27" i="43"/>
  <c r="BB28" i="43"/>
  <c r="BA28" i="43"/>
  <c r="AY28" i="43"/>
  <c r="AZ27" i="43"/>
  <c r="AV28" i="43"/>
  <c r="AU28" i="43"/>
  <c r="AS28" i="43"/>
  <c r="AT27" i="43"/>
  <c r="AP28" i="43"/>
  <c r="AO28" i="43"/>
  <c r="AM28" i="43"/>
  <c r="AL28" i="43"/>
  <c r="AJ27" i="43"/>
  <c r="AJ28" i="43" s="1"/>
  <c r="AI27" i="43"/>
  <c r="AI28" i="43" s="1"/>
  <c r="AG27" i="43"/>
  <c r="AG28" i="43" s="1"/>
  <c r="AF27" i="43"/>
  <c r="AH27" i="43" s="1"/>
  <c r="AD27" i="43"/>
  <c r="AD28" i="43" s="1"/>
  <c r="AC27" i="43"/>
  <c r="AC28" i="43" s="1"/>
  <c r="AA28" i="43"/>
  <c r="Z28" i="43"/>
  <c r="X27" i="43"/>
  <c r="X28" i="43" s="1"/>
  <c r="W28" i="43"/>
  <c r="U28" i="43"/>
  <c r="T28" i="43"/>
  <c r="R28" i="43"/>
  <c r="Q28" i="43"/>
  <c r="O28" i="43"/>
  <c r="L28" i="43"/>
  <c r="K28" i="43"/>
  <c r="I28" i="43"/>
  <c r="F28" i="43"/>
  <c r="E28" i="43"/>
  <c r="C28" i="43"/>
  <c r="CC26" i="43"/>
  <c r="CB26" i="43"/>
  <c r="CA26" i="43"/>
  <c r="BX26" i="43"/>
  <c r="BU26" i="43"/>
  <c r="BR26" i="43"/>
  <c r="BO26" i="43"/>
  <c r="BL26" i="43"/>
  <c r="BI26" i="43"/>
  <c r="BF26" i="43"/>
  <c r="BC26" i="43"/>
  <c r="AZ26" i="43"/>
  <c r="AW26" i="43"/>
  <c r="AT26" i="43"/>
  <c r="AQ26" i="43"/>
  <c r="AN26" i="43"/>
  <c r="AK26" i="43"/>
  <c r="AH26" i="43"/>
  <c r="AE26" i="43"/>
  <c r="AB26" i="43"/>
  <c r="Y26" i="43"/>
  <c r="V26" i="43"/>
  <c r="S26" i="43"/>
  <c r="P26" i="43"/>
  <c r="M26" i="43"/>
  <c r="J26" i="43"/>
  <c r="G26" i="43"/>
  <c r="D26" i="43"/>
  <c r="CC25" i="43"/>
  <c r="CB25" i="43"/>
  <c r="CA25" i="43"/>
  <c r="BX25" i="43"/>
  <c r="BU25" i="43"/>
  <c r="BR25" i="43"/>
  <c r="BO25" i="43"/>
  <c r="BL25" i="43"/>
  <c r="BI25" i="43"/>
  <c r="BF25" i="43"/>
  <c r="BC25" i="43"/>
  <c r="AZ25" i="43"/>
  <c r="AW25" i="43"/>
  <c r="AT25" i="43"/>
  <c r="AQ25" i="43"/>
  <c r="AN25" i="43"/>
  <c r="AK25" i="43"/>
  <c r="AH25" i="43"/>
  <c r="AE25" i="43"/>
  <c r="AB25" i="43"/>
  <c r="Y25" i="43"/>
  <c r="V25" i="43"/>
  <c r="S25" i="43"/>
  <c r="P25" i="43"/>
  <c r="M25" i="43"/>
  <c r="J25" i="43"/>
  <c r="G25" i="43"/>
  <c r="D25" i="43"/>
  <c r="CC24" i="43"/>
  <c r="CB24" i="43"/>
  <c r="CA24" i="43"/>
  <c r="BX24" i="43"/>
  <c r="BU24" i="43"/>
  <c r="BR24" i="43"/>
  <c r="BO24" i="43"/>
  <c r="BL24" i="43"/>
  <c r="BI24" i="43"/>
  <c r="BF24" i="43"/>
  <c r="BC24" i="43"/>
  <c r="AZ24" i="43"/>
  <c r="AW24" i="43"/>
  <c r="AT24" i="43"/>
  <c r="AQ24" i="43"/>
  <c r="AN24" i="43"/>
  <c r="AK24" i="43"/>
  <c r="AH24" i="43"/>
  <c r="AE24" i="43"/>
  <c r="AB24" i="43"/>
  <c r="Y24" i="43"/>
  <c r="V24" i="43"/>
  <c r="S24" i="43"/>
  <c r="P24" i="43"/>
  <c r="M24" i="43"/>
  <c r="J24" i="43"/>
  <c r="G24" i="43"/>
  <c r="D24" i="43"/>
  <c r="CC23" i="43"/>
  <c r="CB23" i="43"/>
  <c r="CA23" i="43"/>
  <c r="BX23" i="43"/>
  <c r="BU23" i="43"/>
  <c r="BR23" i="43"/>
  <c r="BO23" i="43"/>
  <c r="BL23" i="43"/>
  <c r="BI23" i="43"/>
  <c r="BF23" i="43"/>
  <c r="BC23" i="43"/>
  <c r="AZ23" i="43"/>
  <c r="AW23" i="43"/>
  <c r="AT23" i="43"/>
  <c r="AQ23" i="43"/>
  <c r="AN23" i="43"/>
  <c r="AK23" i="43"/>
  <c r="AH23" i="43"/>
  <c r="AE23" i="43"/>
  <c r="AB23" i="43"/>
  <c r="Y23" i="43"/>
  <c r="V23" i="43"/>
  <c r="S23" i="43"/>
  <c r="P23" i="43"/>
  <c r="M23" i="43"/>
  <c r="J23" i="43"/>
  <c r="G23" i="43"/>
  <c r="D23" i="43"/>
  <c r="CC22" i="43"/>
  <c r="CB22" i="43"/>
  <c r="CA22" i="43"/>
  <c r="BX22" i="43"/>
  <c r="BU22" i="43"/>
  <c r="BR22" i="43"/>
  <c r="BO22" i="43"/>
  <c r="BL22" i="43"/>
  <c r="BI22" i="43"/>
  <c r="BF22" i="43"/>
  <c r="BC22" i="43"/>
  <c r="AZ22" i="43"/>
  <c r="AW22" i="43"/>
  <c r="AT22" i="43"/>
  <c r="AQ22" i="43"/>
  <c r="AN22" i="43"/>
  <c r="AK22" i="43"/>
  <c r="AH22" i="43"/>
  <c r="AE22" i="43"/>
  <c r="AB22" i="43"/>
  <c r="Y22" i="43"/>
  <c r="V22" i="43"/>
  <c r="S22" i="43"/>
  <c r="P22" i="43"/>
  <c r="M22" i="43"/>
  <c r="J22" i="43"/>
  <c r="G22" i="43"/>
  <c r="D22" i="43"/>
  <c r="CC21" i="43"/>
  <c r="CB21" i="43"/>
  <c r="CA21" i="43"/>
  <c r="BX21" i="43"/>
  <c r="BU21" i="43"/>
  <c r="BR21" i="43"/>
  <c r="BO21" i="43"/>
  <c r="BL21" i="43"/>
  <c r="BI21" i="43"/>
  <c r="BF21" i="43"/>
  <c r="BC21" i="43"/>
  <c r="AZ21" i="43"/>
  <c r="AW21" i="43"/>
  <c r="AT21" i="43"/>
  <c r="AQ21" i="43"/>
  <c r="AN21" i="43"/>
  <c r="AK21" i="43"/>
  <c r="AH21" i="43"/>
  <c r="AE21" i="43"/>
  <c r="AB21" i="43"/>
  <c r="Y21" i="43"/>
  <c r="V21" i="43"/>
  <c r="S21" i="43"/>
  <c r="P21" i="43"/>
  <c r="M21" i="43"/>
  <c r="J21" i="43"/>
  <c r="G21" i="43"/>
  <c r="D21" i="43"/>
  <c r="CC20" i="43"/>
  <c r="CB20" i="43"/>
  <c r="CA20" i="43"/>
  <c r="BX20" i="43"/>
  <c r="BU20" i="43"/>
  <c r="BR20" i="43"/>
  <c r="BO20" i="43"/>
  <c r="BL20" i="43"/>
  <c r="BI20" i="43"/>
  <c r="BF20" i="43"/>
  <c r="BC20" i="43"/>
  <c r="AZ20" i="43"/>
  <c r="AW20" i="43"/>
  <c r="AT20" i="43"/>
  <c r="AQ20" i="43"/>
  <c r="AN20" i="43"/>
  <c r="AK20" i="43"/>
  <c r="AH20" i="43"/>
  <c r="AE20" i="43"/>
  <c r="AB20" i="43"/>
  <c r="Y20" i="43"/>
  <c r="V20" i="43"/>
  <c r="S20" i="43"/>
  <c r="P20" i="43"/>
  <c r="M20" i="43"/>
  <c r="J20" i="43"/>
  <c r="G20" i="43"/>
  <c r="D20" i="43"/>
  <c r="CC19" i="43"/>
  <c r="CB19" i="43"/>
  <c r="CA19" i="43"/>
  <c r="BX19" i="43"/>
  <c r="BU19" i="43"/>
  <c r="BR19" i="43"/>
  <c r="BO19" i="43"/>
  <c r="BL19" i="43"/>
  <c r="BI19" i="43"/>
  <c r="BF19" i="43"/>
  <c r="BC19" i="43"/>
  <c r="AZ19" i="43"/>
  <c r="AW19" i="43"/>
  <c r="AT19" i="43"/>
  <c r="AQ19" i="43"/>
  <c r="AN19" i="43"/>
  <c r="AK19" i="43"/>
  <c r="AH19" i="43"/>
  <c r="AE19" i="43"/>
  <c r="AB19" i="43"/>
  <c r="Y19" i="43"/>
  <c r="V19" i="43"/>
  <c r="S19" i="43"/>
  <c r="P19" i="43"/>
  <c r="M19" i="43"/>
  <c r="J19" i="43"/>
  <c r="G19" i="43"/>
  <c r="D19" i="43"/>
  <c r="CC18" i="43"/>
  <c r="CB18" i="43"/>
  <c r="CA18" i="43"/>
  <c r="BX18" i="43"/>
  <c r="BU18" i="43"/>
  <c r="BR18" i="43"/>
  <c r="BO18" i="43"/>
  <c r="BL18" i="43"/>
  <c r="BI18" i="43"/>
  <c r="BF18" i="43"/>
  <c r="BC18" i="43"/>
  <c r="AZ18" i="43"/>
  <c r="AW18" i="43"/>
  <c r="AT18" i="43"/>
  <c r="AQ18" i="43"/>
  <c r="AN18" i="43"/>
  <c r="AK18" i="43"/>
  <c r="AH18" i="43"/>
  <c r="AE18" i="43"/>
  <c r="AB18" i="43"/>
  <c r="Y18" i="43"/>
  <c r="V18" i="43"/>
  <c r="S18" i="43"/>
  <c r="P18" i="43"/>
  <c r="M18" i="43"/>
  <c r="J18" i="43"/>
  <c r="G18" i="43"/>
  <c r="D18" i="43"/>
  <c r="CC17" i="43"/>
  <c r="CB17" i="43"/>
  <c r="CA17" i="43"/>
  <c r="BX17" i="43"/>
  <c r="BU17" i="43"/>
  <c r="BR17" i="43"/>
  <c r="BO17" i="43"/>
  <c r="BL17" i="43"/>
  <c r="BI17" i="43"/>
  <c r="BF17" i="43"/>
  <c r="BC17" i="43"/>
  <c r="AZ17" i="43"/>
  <c r="AW17" i="43"/>
  <c r="AT17" i="43"/>
  <c r="AQ17" i="43"/>
  <c r="AN17" i="43"/>
  <c r="AK17" i="43"/>
  <c r="AH17" i="43"/>
  <c r="AE17" i="43"/>
  <c r="AB17" i="43"/>
  <c r="Y17" i="43"/>
  <c r="V17" i="43"/>
  <c r="S17" i="43"/>
  <c r="P17" i="43"/>
  <c r="M17" i="43"/>
  <c r="J17" i="43"/>
  <c r="G17" i="43"/>
  <c r="D17" i="43"/>
  <c r="CC16" i="43"/>
  <c r="CB16" i="43"/>
  <c r="CA16" i="43"/>
  <c r="BX16" i="43"/>
  <c r="BU16" i="43"/>
  <c r="BR16" i="43"/>
  <c r="BO16" i="43"/>
  <c r="BL16" i="43"/>
  <c r="BI16" i="43"/>
  <c r="BF16" i="43"/>
  <c r="BC16" i="43"/>
  <c r="AZ16" i="43"/>
  <c r="AW16" i="43"/>
  <c r="AT16" i="43"/>
  <c r="AQ16" i="43"/>
  <c r="AN16" i="43"/>
  <c r="AK16" i="43"/>
  <c r="AH16" i="43"/>
  <c r="AE16" i="43"/>
  <c r="AB16" i="43"/>
  <c r="Y16" i="43"/>
  <c r="V16" i="43"/>
  <c r="S16" i="43"/>
  <c r="P16" i="43"/>
  <c r="M16" i="43"/>
  <c r="J16" i="43"/>
  <c r="G16" i="43"/>
  <c r="D16" i="43"/>
  <c r="CC15" i="43"/>
  <c r="CB15" i="43"/>
  <c r="CA15" i="43"/>
  <c r="BX15" i="43"/>
  <c r="BU15" i="43"/>
  <c r="BR15" i="43"/>
  <c r="BO15" i="43"/>
  <c r="BL15" i="43"/>
  <c r="BI15" i="43"/>
  <c r="BF15" i="43"/>
  <c r="BC15" i="43"/>
  <c r="AZ15" i="43"/>
  <c r="AW15" i="43"/>
  <c r="AT15" i="43"/>
  <c r="AQ15" i="43"/>
  <c r="AN15" i="43"/>
  <c r="AK15" i="43"/>
  <c r="AH15" i="43"/>
  <c r="AE15" i="43"/>
  <c r="AB15" i="43"/>
  <c r="Y15" i="43"/>
  <c r="V15" i="43"/>
  <c r="S15" i="43"/>
  <c r="P15" i="43"/>
  <c r="M15" i="43"/>
  <c r="J15" i="43"/>
  <c r="G15" i="43"/>
  <c r="D15" i="43"/>
  <c r="CC14" i="43"/>
  <c r="CB14" i="43"/>
  <c r="CA14" i="43"/>
  <c r="BX14" i="43"/>
  <c r="BU14" i="43"/>
  <c r="BR14" i="43"/>
  <c r="BO14" i="43"/>
  <c r="BL14" i="43"/>
  <c r="BI14" i="43"/>
  <c r="BF14" i="43"/>
  <c r="BC14" i="43"/>
  <c r="AZ14" i="43"/>
  <c r="AW14" i="43"/>
  <c r="AT14" i="43"/>
  <c r="AQ14" i="43"/>
  <c r="AN14" i="43"/>
  <c r="AK14" i="43"/>
  <c r="AH14" i="43"/>
  <c r="AE14" i="43"/>
  <c r="AB14" i="43"/>
  <c r="Y14" i="43"/>
  <c r="V14" i="43"/>
  <c r="S14" i="43"/>
  <c r="P14" i="43"/>
  <c r="M14" i="43"/>
  <c r="J14" i="43"/>
  <c r="G14" i="43"/>
  <c r="D14" i="43"/>
  <c r="CC13" i="43"/>
  <c r="CB13" i="43"/>
  <c r="CA13" i="43"/>
  <c r="BX13" i="43"/>
  <c r="BU13" i="43"/>
  <c r="BR13" i="43"/>
  <c r="BO13" i="43"/>
  <c r="BL13" i="43"/>
  <c r="BI13" i="43"/>
  <c r="BF13" i="43"/>
  <c r="BC13" i="43"/>
  <c r="AZ13" i="43"/>
  <c r="AW13" i="43"/>
  <c r="AT13" i="43"/>
  <c r="AQ13" i="43"/>
  <c r="AN13" i="43"/>
  <c r="AK13" i="43"/>
  <c r="AH13" i="43"/>
  <c r="AE13" i="43"/>
  <c r="AB13" i="43"/>
  <c r="Y13" i="43"/>
  <c r="V13" i="43"/>
  <c r="S13" i="43"/>
  <c r="P13" i="43"/>
  <c r="M13" i="43"/>
  <c r="J13" i="43"/>
  <c r="G13" i="43"/>
  <c r="D13" i="43"/>
  <c r="CC12" i="43"/>
  <c r="CB12" i="43"/>
  <c r="CA12" i="43"/>
  <c r="BX12" i="43"/>
  <c r="BU12" i="43"/>
  <c r="BR12" i="43"/>
  <c r="BO12" i="43"/>
  <c r="BL12" i="43"/>
  <c r="BI12" i="43"/>
  <c r="BF12" i="43"/>
  <c r="BC12" i="43"/>
  <c r="AZ12" i="43"/>
  <c r="AW12" i="43"/>
  <c r="AT12" i="43"/>
  <c r="AQ12" i="43"/>
  <c r="AN12" i="43"/>
  <c r="AK12" i="43"/>
  <c r="AH12" i="43"/>
  <c r="AE12" i="43"/>
  <c r="AB12" i="43"/>
  <c r="Y12" i="43"/>
  <c r="V12" i="43"/>
  <c r="S12" i="43"/>
  <c r="P12" i="43"/>
  <c r="M12" i="43"/>
  <c r="J12" i="43"/>
  <c r="G12" i="43"/>
  <c r="D12" i="43"/>
  <c r="CC11" i="43"/>
  <c r="CB11" i="43"/>
  <c r="CA11" i="43"/>
  <c r="BX11" i="43"/>
  <c r="BU11" i="43"/>
  <c r="BR11" i="43"/>
  <c r="BO11" i="43"/>
  <c r="BL11" i="43"/>
  <c r="BI11" i="43"/>
  <c r="BF11" i="43"/>
  <c r="BC11" i="43"/>
  <c r="AZ11" i="43"/>
  <c r="AW11" i="43"/>
  <c r="AT11" i="43"/>
  <c r="AQ11" i="43"/>
  <c r="AN11" i="43"/>
  <c r="AK11" i="43"/>
  <c r="AH11" i="43"/>
  <c r="AE11" i="43"/>
  <c r="AB11" i="43"/>
  <c r="Y11" i="43"/>
  <c r="V11" i="43"/>
  <c r="S11" i="43"/>
  <c r="P11" i="43"/>
  <c r="M11" i="43"/>
  <c r="J11" i="43"/>
  <c r="G11" i="43"/>
  <c r="D11" i="43"/>
  <c r="CC10" i="43"/>
  <c r="CB10" i="43"/>
  <c r="CA10" i="43"/>
  <c r="BX10" i="43"/>
  <c r="BU10" i="43"/>
  <c r="BR10" i="43"/>
  <c r="BO10" i="43"/>
  <c r="BL10" i="43"/>
  <c r="BI10" i="43"/>
  <c r="BF10" i="43"/>
  <c r="BC10" i="43"/>
  <c r="AZ10" i="43"/>
  <c r="AW10" i="43"/>
  <c r="AT10" i="43"/>
  <c r="AQ10" i="43"/>
  <c r="AN10" i="43"/>
  <c r="AK10" i="43"/>
  <c r="AH10" i="43"/>
  <c r="AE10" i="43"/>
  <c r="AB10" i="43"/>
  <c r="Y10" i="43"/>
  <c r="V10" i="43"/>
  <c r="S10" i="43"/>
  <c r="P10" i="43"/>
  <c r="M10" i="43"/>
  <c r="J10" i="43"/>
  <c r="G10" i="43"/>
  <c r="D10" i="43"/>
  <c r="CC9" i="43"/>
  <c r="CB9" i="43"/>
  <c r="CA9" i="43"/>
  <c r="BX9" i="43"/>
  <c r="BU9" i="43"/>
  <c r="BR9" i="43"/>
  <c r="BO9" i="43"/>
  <c r="BL9" i="43"/>
  <c r="BI9" i="43"/>
  <c r="BF9" i="43"/>
  <c r="BC9" i="43"/>
  <c r="AZ9" i="43"/>
  <c r="AW9" i="43"/>
  <c r="AT9" i="43"/>
  <c r="AQ9" i="43"/>
  <c r="AN9" i="43"/>
  <c r="AK9" i="43"/>
  <c r="AH9" i="43"/>
  <c r="AE9" i="43"/>
  <c r="AB9" i="43"/>
  <c r="Y9" i="43"/>
  <c r="V9" i="43"/>
  <c r="S9" i="43"/>
  <c r="P9" i="43"/>
  <c r="M9" i="43"/>
  <c r="J9" i="43"/>
  <c r="G9" i="43"/>
  <c r="D9" i="43"/>
  <c r="CC8" i="43"/>
  <c r="CB8" i="43"/>
  <c r="CA8" i="43"/>
  <c r="BX8" i="43"/>
  <c r="BU8" i="43"/>
  <c r="BR8" i="43"/>
  <c r="BO8" i="43"/>
  <c r="BL8" i="43"/>
  <c r="BI8" i="43"/>
  <c r="BF8" i="43"/>
  <c r="BC8" i="43"/>
  <c r="AZ8" i="43"/>
  <c r="AW8" i="43"/>
  <c r="AT8" i="43"/>
  <c r="AQ8" i="43"/>
  <c r="AN8" i="43"/>
  <c r="AK8" i="43"/>
  <c r="AH8" i="43"/>
  <c r="AE8" i="43"/>
  <c r="AB8" i="43"/>
  <c r="Y8" i="43"/>
  <c r="V8" i="43"/>
  <c r="S8" i="43"/>
  <c r="P8" i="43"/>
  <c r="M8" i="43"/>
  <c r="J8" i="43"/>
  <c r="G8" i="43"/>
  <c r="D8" i="43"/>
  <c r="CC7" i="43"/>
  <c r="CB7" i="43"/>
  <c r="CA7" i="43"/>
  <c r="BX7" i="43"/>
  <c r="BU7" i="43"/>
  <c r="BR7" i="43"/>
  <c r="BO7" i="43"/>
  <c r="BL7" i="43"/>
  <c r="BI7" i="43"/>
  <c r="BF7" i="43"/>
  <c r="BC7" i="43"/>
  <c r="AZ7" i="43"/>
  <c r="AW7" i="43"/>
  <c r="AT7" i="43"/>
  <c r="AQ7" i="43"/>
  <c r="AN7" i="43"/>
  <c r="AK7" i="43"/>
  <c r="AH7" i="43"/>
  <c r="AE7" i="43"/>
  <c r="AB7" i="43"/>
  <c r="Y7" i="43"/>
  <c r="V7" i="43"/>
  <c r="S7" i="43"/>
  <c r="P7" i="43"/>
  <c r="M7" i="43"/>
  <c r="J7" i="43"/>
  <c r="G7" i="43"/>
  <c r="D7" i="43"/>
  <c r="CC6" i="43"/>
  <c r="CB6" i="43"/>
  <c r="CA6" i="43"/>
  <c r="BX6" i="43"/>
  <c r="BU6" i="43"/>
  <c r="BR6" i="43"/>
  <c r="BO6" i="43"/>
  <c r="BL6" i="43"/>
  <c r="BI6" i="43"/>
  <c r="BF6" i="43"/>
  <c r="BC6" i="43"/>
  <c r="AZ6" i="43"/>
  <c r="AW6" i="43"/>
  <c r="AT6" i="43"/>
  <c r="AQ6" i="43"/>
  <c r="AN6" i="43"/>
  <c r="AK6" i="43"/>
  <c r="AH6" i="43"/>
  <c r="AE6" i="43"/>
  <c r="AB6" i="43"/>
  <c r="Y6" i="43"/>
  <c r="V6" i="43"/>
  <c r="S6" i="43"/>
  <c r="P6" i="43"/>
  <c r="M6" i="43"/>
  <c r="J6" i="43"/>
  <c r="G6" i="43"/>
  <c r="D6" i="43"/>
  <c r="BZ28" i="42"/>
  <c r="BW28" i="42"/>
  <c r="BV28" i="42"/>
  <c r="BT28" i="42"/>
  <c r="BS28" i="42"/>
  <c r="BQ28" i="42"/>
  <c r="BN28" i="42"/>
  <c r="BM28" i="42"/>
  <c r="BK28" i="42"/>
  <c r="BJ28" i="42"/>
  <c r="BH28" i="42"/>
  <c r="BG28" i="42"/>
  <c r="BE28" i="42"/>
  <c r="BB28" i="42"/>
  <c r="BA28" i="42"/>
  <c r="AY28" i="42"/>
  <c r="AX28" i="42"/>
  <c r="AV28" i="42"/>
  <c r="AU28" i="42"/>
  <c r="AS28" i="42"/>
  <c r="AR28" i="42"/>
  <c r="AP28" i="42"/>
  <c r="AO28" i="42"/>
  <c r="AM28" i="42"/>
  <c r="AL28" i="42"/>
  <c r="AJ28" i="42"/>
  <c r="AI28" i="42"/>
  <c r="AG28" i="42"/>
  <c r="AF28" i="42"/>
  <c r="AD28" i="42"/>
  <c r="AC28" i="42"/>
  <c r="AA28" i="42"/>
  <c r="Z28" i="42"/>
  <c r="X28" i="42"/>
  <c r="W28" i="42"/>
  <c r="U28" i="42"/>
  <c r="R28" i="42"/>
  <c r="Q28" i="42"/>
  <c r="O28" i="42"/>
  <c r="L28" i="42"/>
  <c r="K28" i="42"/>
  <c r="I28" i="42"/>
  <c r="H28" i="42"/>
  <c r="F28" i="42"/>
  <c r="E28" i="42"/>
  <c r="C28" i="42"/>
  <c r="B28" i="42"/>
  <c r="CC26" i="42"/>
  <c r="CB26" i="42"/>
  <c r="CA26" i="42"/>
  <c r="BX26" i="42"/>
  <c r="BU26" i="42"/>
  <c r="BR26" i="42"/>
  <c r="BO26" i="42"/>
  <c r="BI26" i="42"/>
  <c r="BF26" i="42"/>
  <c r="BC26" i="42"/>
  <c r="AZ26" i="42"/>
  <c r="AW26" i="42"/>
  <c r="AT26" i="42"/>
  <c r="AQ26" i="42"/>
  <c r="AN26" i="42"/>
  <c r="AK26" i="42"/>
  <c r="AH26" i="42"/>
  <c r="AE26" i="42"/>
  <c r="AB26" i="42"/>
  <c r="Y26" i="42"/>
  <c r="V26" i="42"/>
  <c r="S26" i="42"/>
  <c r="P26" i="42"/>
  <c r="M26" i="42"/>
  <c r="J26" i="42"/>
  <c r="G26" i="42"/>
  <c r="D26" i="42"/>
  <c r="CC25" i="42"/>
  <c r="CB25" i="42"/>
  <c r="CA25" i="42"/>
  <c r="BX25" i="42"/>
  <c r="BU25" i="42"/>
  <c r="BR25" i="42"/>
  <c r="BO25" i="42"/>
  <c r="BI25" i="42"/>
  <c r="BF25" i="42"/>
  <c r="BC25" i="42"/>
  <c r="AZ25" i="42"/>
  <c r="AW25" i="42"/>
  <c r="AT25" i="42"/>
  <c r="AQ25" i="42"/>
  <c r="AN25" i="42"/>
  <c r="AK25" i="42"/>
  <c r="AH25" i="42"/>
  <c r="AE25" i="42"/>
  <c r="AB25" i="42"/>
  <c r="Y25" i="42"/>
  <c r="V25" i="42"/>
  <c r="S25" i="42"/>
  <c r="P25" i="42"/>
  <c r="M25" i="42"/>
  <c r="J25" i="42"/>
  <c r="G25" i="42"/>
  <c r="D25" i="42"/>
  <c r="CC24" i="42"/>
  <c r="CB24" i="42"/>
  <c r="CA24" i="42"/>
  <c r="BX24" i="42"/>
  <c r="BU24" i="42"/>
  <c r="BR24" i="42"/>
  <c r="BO24" i="42"/>
  <c r="BI24" i="42"/>
  <c r="BF24" i="42"/>
  <c r="BC24" i="42"/>
  <c r="AZ24" i="42"/>
  <c r="AW24" i="42"/>
  <c r="AT24" i="42"/>
  <c r="AQ24" i="42"/>
  <c r="AN24" i="42"/>
  <c r="AK24" i="42"/>
  <c r="AH24" i="42"/>
  <c r="AE24" i="42"/>
  <c r="AB24" i="42"/>
  <c r="Y24" i="42"/>
  <c r="V24" i="42"/>
  <c r="S24" i="42"/>
  <c r="P24" i="42"/>
  <c r="M24" i="42"/>
  <c r="J24" i="42"/>
  <c r="G24" i="42"/>
  <c r="D24" i="42"/>
  <c r="CC23" i="42"/>
  <c r="CB23" i="42"/>
  <c r="CA23" i="42"/>
  <c r="BX23" i="42"/>
  <c r="BU23" i="42"/>
  <c r="BR23" i="42"/>
  <c r="BO23" i="42"/>
  <c r="BI23" i="42"/>
  <c r="BF23" i="42"/>
  <c r="BC23" i="42"/>
  <c r="AZ23" i="42"/>
  <c r="AW23" i="42"/>
  <c r="AT23" i="42"/>
  <c r="AQ23" i="42"/>
  <c r="AN23" i="42"/>
  <c r="AK23" i="42"/>
  <c r="AH23" i="42"/>
  <c r="AE23" i="42"/>
  <c r="AB23" i="42"/>
  <c r="Y23" i="42"/>
  <c r="V23" i="42"/>
  <c r="S23" i="42"/>
  <c r="P23" i="42"/>
  <c r="M23" i="42"/>
  <c r="J23" i="42"/>
  <c r="G23" i="42"/>
  <c r="D23" i="42"/>
  <c r="CC22" i="42"/>
  <c r="CB22" i="42"/>
  <c r="CA22" i="42"/>
  <c r="BX22" i="42"/>
  <c r="BU22" i="42"/>
  <c r="BR22" i="42"/>
  <c r="BO22" i="42"/>
  <c r="BI22" i="42"/>
  <c r="BF22" i="42"/>
  <c r="BC22" i="42"/>
  <c r="AZ22" i="42"/>
  <c r="AW22" i="42"/>
  <c r="AT22" i="42"/>
  <c r="AQ22" i="42"/>
  <c r="AN22" i="42"/>
  <c r="AK22" i="42"/>
  <c r="AH22" i="42"/>
  <c r="AE22" i="42"/>
  <c r="AB22" i="42"/>
  <c r="Y22" i="42"/>
  <c r="V22" i="42"/>
  <c r="S22" i="42"/>
  <c r="P22" i="42"/>
  <c r="M22" i="42"/>
  <c r="J22" i="42"/>
  <c r="G22" i="42"/>
  <c r="D22" i="42"/>
  <c r="CC21" i="42"/>
  <c r="CB21" i="42"/>
  <c r="CA21" i="42"/>
  <c r="BX21" i="42"/>
  <c r="BU21" i="42"/>
  <c r="BR21" i="42"/>
  <c r="BO21" i="42"/>
  <c r="BI21" i="42"/>
  <c r="BF21" i="42"/>
  <c r="BC21" i="42"/>
  <c r="AZ21" i="42"/>
  <c r="AW21" i="42"/>
  <c r="AT21" i="42"/>
  <c r="AQ21" i="42"/>
  <c r="AN21" i="42"/>
  <c r="AK21" i="42"/>
  <c r="AH21" i="42"/>
  <c r="AE21" i="42"/>
  <c r="AB21" i="42"/>
  <c r="Y21" i="42"/>
  <c r="V21" i="42"/>
  <c r="S21" i="42"/>
  <c r="P21" i="42"/>
  <c r="M21" i="42"/>
  <c r="J21" i="42"/>
  <c r="G21" i="42"/>
  <c r="D21" i="42"/>
  <c r="CC20" i="42"/>
  <c r="CB20" i="42"/>
  <c r="CA20" i="42"/>
  <c r="BX20" i="42"/>
  <c r="BU20" i="42"/>
  <c r="BR20" i="42"/>
  <c r="BO20" i="42"/>
  <c r="BI20" i="42"/>
  <c r="BF20" i="42"/>
  <c r="BC20" i="42"/>
  <c r="AZ20" i="42"/>
  <c r="AW20" i="42"/>
  <c r="AT20" i="42"/>
  <c r="AQ20" i="42"/>
  <c r="AN20" i="42"/>
  <c r="AK20" i="42"/>
  <c r="AH20" i="42"/>
  <c r="AE20" i="42"/>
  <c r="AB20" i="42"/>
  <c r="Y20" i="42"/>
  <c r="V20" i="42"/>
  <c r="S20" i="42"/>
  <c r="P20" i="42"/>
  <c r="M20" i="42"/>
  <c r="J20" i="42"/>
  <c r="G20" i="42"/>
  <c r="D20" i="42"/>
  <c r="CC19" i="42"/>
  <c r="CB19" i="42"/>
  <c r="CA19" i="42"/>
  <c r="BX19" i="42"/>
  <c r="BU19" i="42"/>
  <c r="BR19" i="42"/>
  <c r="BO19" i="42"/>
  <c r="BI19" i="42"/>
  <c r="BF19" i="42"/>
  <c r="BC19" i="42"/>
  <c r="AZ19" i="42"/>
  <c r="AW19" i="42"/>
  <c r="AT19" i="42"/>
  <c r="AQ19" i="42"/>
  <c r="AN19" i="42"/>
  <c r="AK19" i="42"/>
  <c r="AH19" i="42"/>
  <c r="AE19" i="42"/>
  <c r="AB19" i="42"/>
  <c r="Y19" i="42"/>
  <c r="V19" i="42"/>
  <c r="S19" i="42"/>
  <c r="P19" i="42"/>
  <c r="M19" i="42"/>
  <c r="J19" i="42"/>
  <c r="G19" i="42"/>
  <c r="D19" i="42"/>
  <c r="CC18" i="42"/>
  <c r="CB18" i="42"/>
  <c r="CA18" i="42"/>
  <c r="BX18" i="42"/>
  <c r="BU18" i="42"/>
  <c r="BR18" i="42"/>
  <c r="BO18" i="42"/>
  <c r="BI18" i="42"/>
  <c r="BF18" i="42"/>
  <c r="BC18" i="42"/>
  <c r="AZ18" i="42"/>
  <c r="AW18" i="42"/>
  <c r="AT18" i="42"/>
  <c r="AQ18" i="42"/>
  <c r="AN18" i="42"/>
  <c r="AK18" i="42"/>
  <c r="AH18" i="42"/>
  <c r="AE18" i="42"/>
  <c r="AB18" i="42"/>
  <c r="Y18" i="42"/>
  <c r="V18" i="42"/>
  <c r="S18" i="42"/>
  <c r="P18" i="42"/>
  <c r="M18" i="42"/>
  <c r="J18" i="42"/>
  <c r="G18" i="42"/>
  <c r="D18" i="42"/>
  <c r="CC17" i="42"/>
  <c r="CB17" i="42"/>
  <c r="CA17" i="42"/>
  <c r="BX17" i="42"/>
  <c r="BU17" i="42"/>
  <c r="BR17" i="42"/>
  <c r="BO17" i="42"/>
  <c r="BI17" i="42"/>
  <c r="BF17" i="42"/>
  <c r="BC17" i="42"/>
  <c r="AZ17" i="42"/>
  <c r="AW17" i="42"/>
  <c r="AT17" i="42"/>
  <c r="AQ17" i="42"/>
  <c r="AN17" i="42"/>
  <c r="AK17" i="42"/>
  <c r="AH17" i="42"/>
  <c r="AE17" i="42"/>
  <c r="AB17" i="42"/>
  <c r="Y17" i="42"/>
  <c r="V17" i="42"/>
  <c r="S17" i="42"/>
  <c r="P17" i="42"/>
  <c r="M17" i="42"/>
  <c r="J17" i="42"/>
  <c r="G17" i="42"/>
  <c r="D17" i="42"/>
  <c r="CC16" i="42"/>
  <c r="CB16" i="42"/>
  <c r="CA16" i="42"/>
  <c r="BX16" i="42"/>
  <c r="BU16" i="42"/>
  <c r="BR16" i="42"/>
  <c r="BO16" i="42"/>
  <c r="BI16" i="42"/>
  <c r="BF16" i="42"/>
  <c r="BC16" i="42"/>
  <c r="AZ16" i="42"/>
  <c r="AW16" i="42"/>
  <c r="AT16" i="42"/>
  <c r="AQ16" i="42"/>
  <c r="AN16" i="42"/>
  <c r="AK16" i="42"/>
  <c r="AH16" i="42"/>
  <c r="AE16" i="42"/>
  <c r="AB16" i="42"/>
  <c r="Y16" i="42"/>
  <c r="V16" i="42"/>
  <c r="S16" i="42"/>
  <c r="P16" i="42"/>
  <c r="M16" i="42"/>
  <c r="J16" i="42"/>
  <c r="G16" i="42"/>
  <c r="D16" i="42"/>
  <c r="CC15" i="42"/>
  <c r="CB15" i="42"/>
  <c r="CA15" i="42"/>
  <c r="BX15" i="42"/>
  <c r="BU15" i="42"/>
  <c r="BR15" i="42"/>
  <c r="BO15" i="42"/>
  <c r="BI15" i="42"/>
  <c r="BF15" i="42"/>
  <c r="BC15" i="42"/>
  <c r="AZ15" i="42"/>
  <c r="AW15" i="42"/>
  <c r="AT15" i="42"/>
  <c r="AQ15" i="42"/>
  <c r="AN15" i="42"/>
  <c r="AK15" i="42"/>
  <c r="AH15" i="42"/>
  <c r="AE15" i="42"/>
  <c r="AB15" i="42"/>
  <c r="Y15" i="42"/>
  <c r="V15" i="42"/>
  <c r="S15" i="42"/>
  <c r="P15" i="42"/>
  <c r="M15" i="42"/>
  <c r="J15" i="42"/>
  <c r="G15" i="42"/>
  <c r="D15" i="42"/>
  <c r="CC14" i="42"/>
  <c r="CB14" i="42"/>
  <c r="CA14" i="42"/>
  <c r="BX14" i="42"/>
  <c r="BU14" i="42"/>
  <c r="BR14" i="42"/>
  <c r="BO14" i="42"/>
  <c r="BI14" i="42"/>
  <c r="BF14" i="42"/>
  <c r="BC14" i="42"/>
  <c r="AZ14" i="42"/>
  <c r="AW14" i="42"/>
  <c r="AT14" i="42"/>
  <c r="AQ14" i="42"/>
  <c r="AN14" i="42"/>
  <c r="AK14" i="42"/>
  <c r="AH14" i="42"/>
  <c r="AE14" i="42"/>
  <c r="AB14" i="42"/>
  <c r="Y14" i="42"/>
  <c r="V14" i="42"/>
  <c r="S14" i="42"/>
  <c r="P14" i="42"/>
  <c r="M14" i="42"/>
  <c r="J14" i="42"/>
  <c r="G14" i="42"/>
  <c r="D14" i="42"/>
  <c r="CC13" i="42"/>
  <c r="CB13" i="42"/>
  <c r="CA13" i="42"/>
  <c r="BX13" i="42"/>
  <c r="BU13" i="42"/>
  <c r="BR13" i="42"/>
  <c r="BO13" i="42"/>
  <c r="BI13" i="42"/>
  <c r="BF13" i="42"/>
  <c r="BC13" i="42"/>
  <c r="AZ13" i="42"/>
  <c r="AW13" i="42"/>
  <c r="AT13" i="42"/>
  <c r="AQ13" i="42"/>
  <c r="AN13" i="42"/>
  <c r="AK13" i="42"/>
  <c r="AH13" i="42"/>
  <c r="AE13" i="42"/>
  <c r="AB13" i="42"/>
  <c r="Y13" i="42"/>
  <c r="V13" i="42"/>
  <c r="S13" i="42"/>
  <c r="P13" i="42"/>
  <c r="M13" i="42"/>
  <c r="J13" i="42"/>
  <c r="G13" i="42"/>
  <c r="D13" i="42"/>
  <c r="CC12" i="42"/>
  <c r="CB12" i="42"/>
  <c r="CA12" i="42"/>
  <c r="BX12" i="42"/>
  <c r="BU12" i="42"/>
  <c r="BR12" i="42"/>
  <c r="BO12" i="42"/>
  <c r="BL12" i="42"/>
  <c r="BI12" i="42"/>
  <c r="BF12" i="42"/>
  <c r="BC12" i="42"/>
  <c r="AZ12" i="42"/>
  <c r="AW12" i="42"/>
  <c r="AT12" i="42"/>
  <c r="AQ12" i="42"/>
  <c r="AN12" i="42"/>
  <c r="AK12" i="42"/>
  <c r="AH12" i="42"/>
  <c r="AE12" i="42"/>
  <c r="AB12" i="42"/>
  <c r="Y12" i="42"/>
  <c r="V12" i="42"/>
  <c r="S12" i="42"/>
  <c r="P12" i="42"/>
  <c r="CC11" i="42"/>
  <c r="CB11" i="42"/>
  <c r="CA11" i="42"/>
  <c r="BX11" i="42"/>
  <c r="BU11" i="42"/>
  <c r="BR11" i="42"/>
  <c r="BO11" i="42"/>
  <c r="BL11" i="42"/>
  <c r="BI11" i="42"/>
  <c r="BF11" i="42"/>
  <c r="BC11" i="42"/>
  <c r="AZ11" i="42"/>
  <c r="AW11" i="42"/>
  <c r="AT11" i="42"/>
  <c r="AQ11" i="42"/>
  <c r="AN11" i="42"/>
  <c r="AK11" i="42"/>
  <c r="AH11" i="42"/>
  <c r="AE11" i="42"/>
  <c r="AB11" i="42"/>
  <c r="Y11" i="42"/>
  <c r="V11" i="42"/>
  <c r="S11" i="42"/>
  <c r="P11" i="42"/>
  <c r="M11" i="42"/>
  <c r="J11" i="42"/>
  <c r="G11" i="42"/>
  <c r="D11" i="42"/>
  <c r="CC10" i="42"/>
  <c r="CB10" i="42"/>
  <c r="CA10" i="42"/>
  <c r="BX10" i="42"/>
  <c r="BU10" i="42"/>
  <c r="BR10" i="42"/>
  <c r="BO10" i="42"/>
  <c r="BL10" i="42"/>
  <c r="BI10" i="42"/>
  <c r="BF10" i="42"/>
  <c r="BC10" i="42"/>
  <c r="AZ10" i="42"/>
  <c r="AW10" i="42"/>
  <c r="AT10" i="42"/>
  <c r="AQ10" i="42"/>
  <c r="AN10" i="42"/>
  <c r="AK10" i="42"/>
  <c r="AH10" i="42"/>
  <c r="AE10" i="42"/>
  <c r="AB10" i="42"/>
  <c r="Y10" i="42"/>
  <c r="V10" i="42"/>
  <c r="S10" i="42"/>
  <c r="P10" i="42"/>
  <c r="M10" i="42"/>
  <c r="J10" i="42"/>
  <c r="G10" i="42"/>
  <c r="D10" i="42"/>
  <c r="CC9" i="42"/>
  <c r="CB9" i="42"/>
  <c r="CA9" i="42"/>
  <c r="BX9" i="42"/>
  <c r="BU9" i="42"/>
  <c r="BR9" i="42"/>
  <c r="BO9" i="42"/>
  <c r="BL9" i="42"/>
  <c r="BI9" i="42"/>
  <c r="BF9" i="42"/>
  <c r="BC9" i="42"/>
  <c r="AZ9" i="42"/>
  <c r="AW9" i="42"/>
  <c r="AT9" i="42"/>
  <c r="AQ9" i="42"/>
  <c r="AN9" i="42"/>
  <c r="AK9" i="42"/>
  <c r="AH9" i="42"/>
  <c r="AE9" i="42"/>
  <c r="AB9" i="42"/>
  <c r="Y9" i="42"/>
  <c r="V9" i="42"/>
  <c r="S9" i="42"/>
  <c r="P9" i="42"/>
  <c r="M9" i="42"/>
  <c r="J9" i="42"/>
  <c r="G9" i="42"/>
  <c r="D9" i="42"/>
  <c r="CC8" i="42"/>
  <c r="CB8" i="42"/>
  <c r="CA8" i="42"/>
  <c r="BX8" i="42"/>
  <c r="BU8" i="42"/>
  <c r="BR8" i="42"/>
  <c r="BO8" i="42"/>
  <c r="BL8" i="42"/>
  <c r="BI8" i="42"/>
  <c r="BF8" i="42"/>
  <c r="BC8" i="42"/>
  <c r="AZ8" i="42"/>
  <c r="AW8" i="42"/>
  <c r="AT8" i="42"/>
  <c r="AQ8" i="42"/>
  <c r="AN8" i="42"/>
  <c r="AK8" i="42"/>
  <c r="AH8" i="42"/>
  <c r="AE8" i="42"/>
  <c r="AB8" i="42"/>
  <c r="Y8" i="42"/>
  <c r="V8" i="42"/>
  <c r="S8" i="42"/>
  <c r="P8" i="42"/>
  <c r="M8" i="42"/>
  <c r="J8" i="42"/>
  <c r="G8" i="42"/>
  <c r="D8" i="42"/>
  <c r="CC7" i="42"/>
  <c r="CB7" i="42"/>
  <c r="CA7" i="42"/>
  <c r="BX7" i="42"/>
  <c r="BU7" i="42"/>
  <c r="BR7" i="42"/>
  <c r="BO7" i="42"/>
  <c r="BL7" i="42"/>
  <c r="BI7" i="42"/>
  <c r="BF7" i="42"/>
  <c r="BC7" i="42"/>
  <c r="AZ7" i="42"/>
  <c r="AW7" i="42"/>
  <c r="AT7" i="42"/>
  <c r="AQ7" i="42"/>
  <c r="AN7" i="42"/>
  <c r="AK7" i="42"/>
  <c r="AH7" i="42"/>
  <c r="AE7" i="42"/>
  <c r="AB7" i="42"/>
  <c r="Y7" i="42"/>
  <c r="V7" i="42"/>
  <c r="S7" i="42"/>
  <c r="P7" i="42"/>
  <c r="M7" i="42"/>
  <c r="J7" i="42"/>
  <c r="G7" i="42"/>
  <c r="D7" i="42"/>
  <c r="CC6" i="42"/>
  <c r="CB6" i="42"/>
  <c r="CA6" i="42"/>
  <c r="BX6" i="42"/>
  <c r="BU6" i="42"/>
  <c r="BR6" i="42"/>
  <c r="BO6" i="42"/>
  <c r="BL6" i="42"/>
  <c r="BI6" i="42"/>
  <c r="BF6" i="42"/>
  <c r="BC6" i="42"/>
  <c r="AZ6" i="42"/>
  <c r="AW6" i="42"/>
  <c r="AT6" i="42"/>
  <c r="AQ6" i="42"/>
  <c r="AN6" i="42"/>
  <c r="AK6" i="42"/>
  <c r="AH6" i="42"/>
  <c r="AE6" i="42"/>
  <c r="AB6" i="42"/>
  <c r="Y6" i="42"/>
  <c r="V6" i="42"/>
  <c r="S6" i="42"/>
  <c r="P6" i="42"/>
  <c r="M6" i="42"/>
  <c r="J6" i="42"/>
  <c r="G6" i="42"/>
  <c r="D6" i="42"/>
  <c r="B28" i="41"/>
  <c r="BZ27" i="41"/>
  <c r="BY27" i="41"/>
  <c r="BW27" i="41"/>
  <c r="BV27" i="41"/>
  <c r="BV32" i="41" s="1"/>
  <c r="BT27" i="41"/>
  <c r="BS27" i="41"/>
  <c r="BQ27" i="41"/>
  <c r="BP27" i="41"/>
  <c r="BN27" i="41"/>
  <c r="BM27" i="41"/>
  <c r="BK27" i="41"/>
  <c r="BJ27" i="41"/>
  <c r="BH27" i="41"/>
  <c r="BG27" i="41"/>
  <c r="BE27" i="41"/>
  <c r="BD27" i="41"/>
  <c r="BD32" i="41" s="1"/>
  <c r="BB27" i="41"/>
  <c r="BA27" i="41"/>
  <c r="AY27" i="41"/>
  <c r="AX27" i="41"/>
  <c r="AX32" i="41" s="1"/>
  <c r="AV27" i="41"/>
  <c r="AU27" i="41"/>
  <c r="AS27" i="41"/>
  <c r="AR27" i="41"/>
  <c r="AP27" i="41"/>
  <c r="AO27" i="41"/>
  <c r="AM27" i="41"/>
  <c r="AL27" i="41"/>
  <c r="AJ27" i="41"/>
  <c r="AI27" i="41"/>
  <c r="AG27" i="41"/>
  <c r="AF27" i="41"/>
  <c r="AD27" i="41"/>
  <c r="AC27" i="41"/>
  <c r="AA27" i="41"/>
  <c r="Z27" i="41"/>
  <c r="X27" i="41"/>
  <c r="W27" i="41"/>
  <c r="U27" i="41"/>
  <c r="T27" i="41"/>
  <c r="T32" i="41" s="1"/>
  <c r="R27" i="41"/>
  <c r="Q27" i="41"/>
  <c r="O27" i="41"/>
  <c r="N27" i="41"/>
  <c r="L27" i="41"/>
  <c r="K27" i="41"/>
  <c r="I27" i="41"/>
  <c r="H27" i="41"/>
  <c r="F27" i="41"/>
  <c r="E27" i="41"/>
  <c r="D27" i="41"/>
  <c r="C28" i="41"/>
  <c r="CC26" i="41"/>
  <c r="CB26" i="41"/>
  <c r="CA26" i="41"/>
  <c r="BX26" i="41"/>
  <c r="BU26" i="41"/>
  <c r="BR26" i="41"/>
  <c r="BO26" i="41"/>
  <c r="BL26" i="41"/>
  <c r="BI26" i="41"/>
  <c r="BF26" i="41"/>
  <c r="BC26" i="41"/>
  <c r="AZ26" i="41"/>
  <c r="AW26" i="41"/>
  <c r="AT26" i="41"/>
  <c r="AQ26" i="41"/>
  <c r="AN26" i="41"/>
  <c r="AK26" i="41"/>
  <c r="AH26" i="41"/>
  <c r="AE26" i="41"/>
  <c r="AB26" i="41"/>
  <c r="Y26" i="41"/>
  <c r="V26" i="41"/>
  <c r="S26" i="41"/>
  <c r="P26" i="41"/>
  <c r="M26" i="41"/>
  <c r="J26" i="41"/>
  <c r="G26" i="41"/>
  <c r="D26" i="41"/>
  <c r="CC25" i="41"/>
  <c r="CB25" i="41"/>
  <c r="CA25" i="41"/>
  <c r="BX25" i="41"/>
  <c r="BU25" i="41"/>
  <c r="BR25" i="41"/>
  <c r="BO25" i="41"/>
  <c r="BL25" i="41"/>
  <c r="BI25" i="41"/>
  <c r="BF25" i="41"/>
  <c r="BC25" i="41"/>
  <c r="AZ25" i="41"/>
  <c r="AW25" i="41"/>
  <c r="AT25" i="41"/>
  <c r="AQ25" i="41"/>
  <c r="AN25" i="41"/>
  <c r="AK25" i="41"/>
  <c r="AH25" i="41"/>
  <c r="AE25" i="41"/>
  <c r="AB25" i="41"/>
  <c r="Y25" i="41"/>
  <c r="V25" i="41"/>
  <c r="S25" i="41"/>
  <c r="P25" i="41"/>
  <c r="M25" i="41"/>
  <c r="J25" i="41"/>
  <c r="G25" i="41"/>
  <c r="D25" i="41"/>
  <c r="CC24" i="41"/>
  <c r="CB24" i="41"/>
  <c r="CA24" i="41"/>
  <c r="BX24" i="41"/>
  <c r="BU24" i="41"/>
  <c r="BR24" i="41"/>
  <c r="BO24" i="41"/>
  <c r="BL24" i="41"/>
  <c r="BI24" i="41"/>
  <c r="BF24" i="41"/>
  <c r="BC24" i="41"/>
  <c r="AZ24" i="41"/>
  <c r="AW24" i="41"/>
  <c r="AT24" i="41"/>
  <c r="AQ24" i="41"/>
  <c r="AN24" i="41"/>
  <c r="AK24" i="41"/>
  <c r="AH24" i="41"/>
  <c r="AE24" i="41"/>
  <c r="AB24" i="41"/>
  <c r="Y24" i="41"/>
  <c r="V24" i="41"/>
  <c r="S24" i="41"/>
  <c r="P24" i="41"/>
  <c r="M24" i="41"/>
  <c r="J24" i="41"/>
  <c r="G24" i="41"/>
  <c r="D24" i="41"/>
  <c r="CC23" i="41"/>
  <c r="CB23" i="41"/>
  <c r="CA23" i="41"/>
  <c r="BX23" i="41"/>
  <c r="BU23" i="41"/>
  <c r="BR23" i="41"/>
  <c r="BO23" i="41"/>
  <c r="BL23" i="41"/>
  <c r="BI23" i="41"/>
  <c r="BF23" i="41"/>
  <c r="BC23" i="41"/>
  <c r="AZ23" i="41"/>
  <c r="AW23" i="41"/>
  <c r="AT23" i="41"/>
  <c r="AQ23" i="41"/>
  <c r="AN23" i="41"/>
  <c r="AK23" i="41"/>
  <c r="AH23" i="41"/>
  <c r="AE23" i="41"/>
  <c r="AB23" i="41"/>
  <c r="Y23" i="41"/>
  <c r="V23" i="41"/>
  <c r="S23" i="41"/>
  <c r="P23" i="41"/>
  <c r="M23" i="41"/>
  <c r="J23" i="41"/>
  <c r="G23" i="41"/>
  <c r="D23" i="41"/>
  <c r="CC22" i="41"/>
  <c r="CB22" i="41"/>
  <c r="CA22" i="41"/>
  <c r="BX22" i="41"/>
  <c r="BU22" i="41"/>
  <c r="BR22" i="41"/>
  <c r="BO22" i="41"/>
  <c r="BL22" i="41"/>
  <c r="BI22" i="41"/>
  <c r="BF22" i="41"/>
  <c r="BC22" i="41"/>
  <c r="AZ22" i="41"/>
  <c r="AW22" i="41"/>
  <c r="AT22" i="41"/>
  <c r="AQ22" i="41"/>
  <c r="AN22" i="41"/>
  <c r="AK22" i="41"/>
  <c r="AH22" i="41"/>
  <c r="AE22" i="41"/>
  <c r="AB22" i="41"/>
  <c r="Y22" i="41"/>
  <c r="V22" i="41"/>
  <c r="S22" i="41"/>
  <c r="P22" i="41"/>
  <c r="M22" i="41"/>
  <c r="J22" i="41"/>
  <c r="G22" i="41"/>
  <c r="D22" i="41"/>
  <c r="CC21" i="41"/>
  <c r="CB21" i="41"/>
  <c r="CA21" i="41"/>
  <c r="BX21" i="41"/>
  <c r="BU21" i="41"/>
  <c r="BR21" i="41"/>
  <c r="BO21" i="41"/>
  <c r="BL21" i="41"/>
  <c r="BI21" i="41"/>
  <c r="BF21" i="41"/>
  <c r="BC21" i="41"/>
  <c r="AZ21" i="41"/>
  <c r="AW21" i="41"/>
  <c r="AT21" i="41"/>
  <c r="AQ21" i="41"/>
  <c r="AN21" i="41"/>
  <c r="AK21" i="41"/>
  <c r="AH21" i="41"/>
  <c r="AE21" i="41"/>
  <c r="AB21" i="41"/>
  <c r="Y21" i="41"/>
  <c r="V21" i="41"/>
  <c r="S21" i="41"/>
  <c r="P21" i="41"/>
  <c r="M21" i="41"/>
  <c r="J21" i="41"/>
  <c r="G21" i="41"/>
  <c r="D21" i="41"/>
  <c r="CC20" i="41"/>
  <c r="CB20" i="41"/>
  <c r="CA20" i="41"/>
  <c r="BX20" i="41"/>
  <c r="BU20" i="41"/>
  <c r="BR20" i="41"/>
  <c r="BO20" i="41"/>
  <c r="BL20" i="41"/>
  <c r="BI20" i="41"/>
  <c r="BF20" i="41"/>
  <c r="BC20" i="41"/>
  <c r="AZ20" i="41"/>
  <c r="AW20" i="41"/>
  <c r="AT20" i="41"/>
  <c r="AQ20" i="41"/>
  <c r="AN20" i="41"/>
  <c r="AK20" i="41"/>
  <c r="AH20" i="41"/>
  <c r="AE20" i="41"/>
  <c r="AB20" i="41"/>
  <c r="Y20" i="41"/>
  <c r="V20" i="41"/>
  <c r="S20" i="41"/>
  <c r="P20" i="41"/>
  <c r="M20" i="41"/>
  <c r="J20" i="41"/>
  <c r="G20" i="41"/>
  <c r="D20" i="41"/>
  <c r="CC19" i="41"/>
  <c r="CB19" i="41"/>
  <c r="CA19" i="41"/>
  <c r="BX19" i="41"/>
  <c r="BU19" i="41"/>
  <c r="BR19" i="41"/>
  <c r="BO19" i="41"/>
  <c r="BL19" i="41"/>
  <c r="BI19" i="41"/>
  <c r="BF19" i="41"/>
  <c r="BC19" i="41"/>
  <c r="AZ19" i="41"/>
  <c r="AW19" i="41"/>
  <c r="AT19" i="41"/>
  <c r="AQ19" i="41"/>
  <c r="AN19" i="41"/>
  <c r="AK19" i="41"/>
  <c r="AH19" i="41"/>
  <c r="AE19" i="41"/>
  <c r="AB19" i="41"/>
  <c r="Y19" i="41"/>
  <c r="V19" i="41"/>
  <c r="S19" i="41"/>
  <c r="P19" i="41"/>
  <c r="M19" i="41"/>
  <c r="J19" i="41"/>
  <c r="G19" i="41"/>
  <c r="D19" i="41"/>
  <c r="CC18" i="41"/>
  <c r="CB18" i="41"/>
  <c r="CA18" i="41"/>
  <c r="BX18" i="41"/>
  <c r="BU18" i="41"/>
  <c r="BR18" i="41"/>
  <c r="BO18" i="41"/>
  <c r="BL18" i="41"/>
  <c r="BI18" i="41"/>
  <c r="BF18" i="41"/>
  <c r="BC18" i="41"/>
  <c r="AZ18" i="41"/>
  <c r="AW18" i="41"/>
  <c r="AT18" i="41"/>
  <c r="AQ18" i="41"/>
  <c r="AN18" i="41"/>
  <c r="AK18" i="41"/>
  <c r="AH18" i="41"/>
  <c r="AE18" i="41"/>
  <c r="AB18" i="41"/>
  <c r="Y18" i="41"/>
  <c r="V18" i="41"/>
  <c r="S18" i="41"/>
  <c r="P18" i="41"/>
  <c r="M18" i="41"/>
  <c r="J18" i="41"/>
  <c r="G18" i="41"/>
  <c r="D18" i="41"/>
  <c r="CC17" i="41"/>
  <c r="CB17" i="41"/>
  <c r="CA17" i="41"/>
  <c r="BX17" i="41"/>
  <c r="BU17" i="41"/>
  <c r="BR17" i="41"/>
  <c r="BO17" i="41"/>
  <c r="BL17" i="41"/>
  <c r="BI17" i="41"/>
  <c r="BF17" i="41"/>
  <c r="BC17" i="41"/>
  <c r="AZ17" i="41"/>
  <c r="AW17" i="41"/>
  <c r="AT17" i="41"/>
  <c r="AQ17" i="41"/>
  <c r="AN17" i="41"/>
  <c r="AK17" i="41"/>
  <c r="AH17" i="41"/>
  <c r="AE17" i="41"/>
  <c r="AB17" i="41"/>
  <c r="Y17" i="41"/>
  <c r="V17" i="41"/>
  <c r="S17" i="41"/>
  <c r="P17" i="41"/>
  <c r="M17" i="41"/>
  <c r="J17" i="41"/>
  <c r="G17" i="41"/>
  <c r="D17" i="41"/>
  <c r="CC16" i="41"/>
  <c r="CB16" i="41"/>
  <c r="CA16" i="41"/>
  <c r="BX16" i="41"/>
  <c r="BU16" i="41"/>
  <c r="BR16" i="41"/>
  <c r="BO16" i="41"/>
  <c r="BL16" i="41"/>
  <c r="BI16" i="41"/>
  <c r="BF16" i="41"/>
  <c r="BC16" i="41"/>
  <c r="AZ16" i="41"/>
  <c r="AW16" i="41"/>
  <c r="AT16" i="41"/>
  <c r="AQ16" i="41"/>
  <c r="AN16" i="41"/>
  <c r="AK16" i="41"/>
  <c r="AH16" i="41"/>
  <c r="AE16" i="41"/>
  <c r="AB16" i="41"/>
  <c r="Y16" i="41"/>
  <c r="V16" i="41"/>
  <c r="S16" i="41"/>
  <c r="P16" i="41"/>
  <c r="M16" i="41"/>
  <c r="J16" i="41"/>
  <c r="G16" i="41"/>
  <c r="D16" i="41"/>
  <c r="CC15" i="41"/>
  <c r="CB15" i="41"/>
  <c r="CA15" i="41"/>
  <c r="BX15" i="41"/>
  <c r="BU15" i="41"/>
  <c r="BR15" i="41"/>
  <c r="BO15" i="41"/>
  <c r="BL15" i="41"/>
  <c r="BI15" i="41"/>
  <c r="BF15" i="41"/>
  <c r="BC15" i="41"/>
  <c r="AZ15" i="41"/>
  <c r="AW15" i="41"/>
  <c r="AT15" i="41"/>
  <c r="AQ15" i="41"/>
  <c r="AN15" i="41"/>
  <c r="AK15" i="41"/>
  <c r="AH15" i="41"/>
  <c r="AE15" i="41"/>
  <c r="AB15" i="41"/>
  <c r="Y15" i="41"/>
  <c r="V15" i="41"/>
  <c r="S15" i="41"/>
  <c r="P15" i="41"/>
  <c r="M15" i="41"/>
  <c r="J15" i="41"/>
  <c r="G15" i="41"/>
  <c r="D15" i="41"/>
  <c r="CC14" i="41"/>
  <c r="CB14" i="41"/>
  <c r="CA14" i="41"/>
  <c r="BX14" i="41"/>
  <c r="BU14" i="41"/>
  <c r="BR14" i="41"/>
  <c r="BO14" i="41"/>
  <c r="BL14" i="41"/>
  <c r="BI14" i="41"/>
  <c r="BF14" i="41"/>
  <c r="BC14" i="41"/>
  <c r="AZ14" i="41"/>
  <c r="AW14" i="41"/>
  <c r="AT14" i="41"/>
  <c r="AE14" i="41"/>
  <c r="AB14" i="41"/>
  <c r="Y14" i="41"/>
  <c r="V14" i="41"/>
  <c r="S14" i="41"/>
  <c r="P14" i="41"/>
  <c r="M14" i="41"/>
  <c r="J14" i="41"/>
  <c r="G14" i="41"/>
  <c r="D14" i="41"/>
  <c r="CC13" i="41"/>
  <c r="CB13" i="41"/>
  <c r="CA13" i="41"/>
  <c r="BX13" i="41"/>
  <c r="BU13" i="41"/>
  <c r="BR13" i="41"/>
  <c r="BO13" i="41"/>
  <c r="BL13" i="41"/>
  <c r="BI13" i="41"/>
  <c r="BF13" i="41"/>
  <c r="BC13" i="41"/>
  <c r="AZ13" i="41"/>
  <c r="AW13" i="41"/>
  <c r="AT13" i="41"/>
  <c r="AE13" i="41"/>
  <c r="AB13" i="41"/>
  <c r="Y13" i="41"/>
  <c r="V13" i="41"/>
  <c r="S13" i="41"/>
  <c r="P13" i="41"/>
  <c r="M13" i="41"/>
  <c r="J13" i="41"/>
  <c r="G13" i="41"/>
  <c r="D13" i="41"/>
  <c r="CA12" i="41"/>
  <c r="BX12" i="41"/>
  <c r="BU12" i="41"/>
  <c r="BR12" i="41"/>
  <c r="BO12" i="41"/>
  <c r="BL12" i="41"/>
  <c r="BI12" i="41"/>
  <c r="BF12" i="41"/>
  <c r="BC12" i="41"/>
  <c r="AZ12" i="41"/>
  <c r="AW12" i="41"/>
  <c r="AT12" i="41"/>
  <c r="AQ12" i="41"/>
  <c r="AN12" i="41"/>
  <c r="AK12" i="41"/>
  <c r="AH12" i="41"/>
  <c r="AE12" i="41"/>
  <c r="AB12" i="41"/>
  <c r="Y12" i="41"/>
  <c r="V12" i="41"/>
  <c r="S12" i="41"/>
  <c r="P12" i="41"/>
  <c r="M12" i="41"/>
  <c r="J12" i="41"/>
  <c r="G12" i="41"/>
  <c r="D12" i="41"/>
  <c r="CA11" i="41"/>
  <c r="BX11" i="41"/>
  <c r="BU11" i="41"/>
  <c r="BR11" i="41"/>
  <c r="BO11" i="41"/>
  <c r="BL11" i="41"/>
  <c r="BI11" i="41"/>
  <c r="BF11" i="41"/>
  <c r="BC11" i="41"/>
  <c r="AZ11" i="41"/>
  <c r="AW11" i="41"/>
  <c r="AT11" i="41"/>
  <c r="AQ11" i="41"/>
  <c r="AN11" i="41"/>
  <c r="AK11" i="41"/>
  <c r="AH11" i="41"/>
  <c r="AE11" i="41"/>
  <c r="AB11" i="41"/>
  <c r="Y11" i="41"/>
  <c r="V11" i="41"/>
  <c r="S11" i="41"/>
  <c r="P11" i="41"/>
  <c r="M11" i="41"/>
  <c r="J11" i="41"/>
  <c r="G11" i="41"/>
  <c r="D11" i="41"/>
  <c r="CA10" i="41"/>
  <c r="BX10" i="41"/>
  <c r="BU10" i="41"/>
  <c r="BR10" i="41"/>
  <c r="BO10" i="41"/>
  <c r="BL10" i="41"/>
  <c r="BI10" i="41"/>
  <c r="BF10" i="41"/>
  <c r="BC10" i="41"/>
  <c r="AZ10" i="41"/>
  <c r="AW10" i="41"/>
  <c r="AT10" i="41"/>
  <c r="AQ10" i="41"/>
  <c r="AN10" i="41"/>
  <c r="AK10" i="41"/>
  <c r="AH10" i="41"/>
  <c r="AE10" i="41"/>
  <c r="AB10" i="41"/>
  <c r="Y10" i="41"/>
  <c r="V10" i="41"/>
  <c r="S10" i="41"/>
  <c r="P10" i="41"/>
  <c r="M10" i="41"/>
  <c r="J10" i="41"/>
  <c r="G10" i="41"/>
  <c r="D10" i="41"/>
  <c r="CA9" i="41"/>
  <c r="BX9" i="41"/>
  <c r="BU9" i="41"/>
  <c r="BR9" i="41"/>
  <c r="BO9" i="41"/>
  <c r="BL9" i="41"/>
  <c r="BI9" i="41"/>
  <c r="BF9" i="41"/>
  <c r="BC9" i="41"/>
  <c r="AZ9" i="41"/>
  <c r="AW9" i="41"/>
  <c r="AT9" i="41"/>
  <c r="AQ9" i="41"/>
  <c r="AN9" i="41"/>
  <c r="AK9" i="41"/>
  <c r="AH9" i="41"/>
  <c r="AE9" i="41"/>
  <c r="AB9" i="41"/>
  <c r="Y9" i="41"/>
  <c r="V9" i="41"/>
  <c r="S9" i="41"/>
  <c r="P9" i="41"/>
  <c r="M9" i="41"/>
  <c r="J9" i="41"/>
  <c r="G9" i="41"/>
  <c r="D9" i="41"/>
  <c r="CA8" i="41"/>
  <c r="BX8" i="41"/>
  <c r="BU8" i="41"/>
  <c r="BR8" i="41"/>
  <c r="BO8" i="41"/>
  <c r="BL8" i="41"/>
  <c r="BI8" i="41"/>
  <c r="BF8" i="41"/>
  <c r="BC8" i="41"/>
  <c r="AZ8" i="41"/>
  <c r="AW8" i="41"/>
  <c r="AT8" i="41"/>
  <c r="AQ8" i="41"/>
  <c r="AN8" i="41"/>
  <c r="AK8" i="41"/>
  <c r="AH8" i="41"/>
  <c r="AE8" i="41"/>
  <c r="AB8" i="41"/>
  <c r="Y8" i="41"/>
  <c r="V8" i="41"/>
  <c r="S8" i="41"/>
  <c r="P8" i="41"/>
  <c r="M8" i="41"/>
  <c r="J8" i="41"/>
  <c r="G8" i="41"/>
  <c r="D8" i="41"/>
  <c r="CA7" i="41"/>
  <c r="BX7" i="41"/>
  <c r="BU7" i="41"/>
  <c r="BR7" i="41"/>
  <c r="BO7" i="41"/>
  <c r="BL7" i="41"/>
  <c r="BI7" i="41"/>
  <c r="BF7" i="41"/>
  <c r="BC7" i="41"/>
  <c r="AZ7" i="41"/>
  <c r="AW7" i="41"/>
  <c r="AT7" i="41"/>
  <c r="AQ7" i="41"/>
  <c r="AN7" i="41"/>
  <c r="AK7" i="41"/>
  <c r="AH7" i="41"/>
  <c r="AE7" i="41"/>
  <c r="AB7" i="41"/>
  <c r="Y7" i="41"/>
  <c r="V7" i="41"/>
  <c r="S7" i="41"/>
  <c r="P7" i="41"/>
  <c r="M7" i="41"/>
  <c r="J7" i="41"/>
  <c r="CA6" i="41"/>
  <c r="BX6" i="41"/>
  <c r="BU6" i="41"/>
  <c r="BR6" i="41"/>
  <c r="BO6" i="41"/>
  <c r="BL6" i="41"/>
  <c r="BI6" i="41"/>
  <c r="BF6" i="41"/>
  <c r="BC6" i="41"/>
  <c r="AZ6" i="41"/>
  <c r="AW6" i="41"/>
  <c r="AT6" i="41"/>
  <c r="AQ6" i="41"/>
  <c r="AN6" i="41"/>
  <c r="AK6" i="41"/>
  <c r="AH6" i="41"/>
  <c r="AE6" i="41"/>
  <c r="AB6" i="41"/>
  <c r="Y6" i="41"/>
  <c r="V6" i="41"/>
  <c r="S6" i="41"/>
  <c r="P6" i="41"/>
  <c r="M6" i="41"/>
  <c r="J6" i="41"/>
  <c r="Z28" i="40"/>
  <c r="BZ27" i="40"/>
  <c r="BZ28" i="40" s="1"/>
  <c r="BY27" i="40"/>
  <c r="BY28" i="40" s="1"/>
  <c r="BW27" i="40"/>
  <c r="BW28" i="40" s="1"/>
  <c r="BV27" i="40"/>
  <c r="BV28" i="40" s="1"/>
  <c r="BT27" i="40"/>
  <c r="BT28" i="40" s="1"/>
  <c r="BS27" i="40"/>
  <c r="BS28" i="40" s="1"/>
  <c r="BQ27" i="40"/>
  <c r="BQ28" i="40" s="1"/>
  <c r="BP27" i="40"/>
  <c r="BP28" i="40" s="1"/>
  <c r="BN27" i="40"/>
  <c r="BN28" i="40" s="1"/>
  <c r="BM27" i="40"/>
  <c r="BM28" i="40" s="1"/>
  <c r="BK27" i="40"/>
  <c r="BK28" i="40" s="1"/>
  <c r="BJ27" i="40"/>
  <c r="BJ28" i="40" s="1"/>
  <c r="BH27" i="40"/>
  <c r="BH28" i="40" s="1"/>
  <c r="BG27" i="40"/>
  <c r="BG28" i="40" s="1"/>
  <c r="BE27" i="40"/>
  <c r="BE28" i="40" s="1"/>
  <c r="BD27" i="40"/>
  <c r="BF27" i="40" s="1"/>
  <c r="BB27" i="40"/>
  <c r="BB28" i="40" s="1"/>
  <c r="BA27" i="40"/>
  <c r="BA28" i="40" s="1"/>
  <c r="AY27" i="40"/>
  <c r="AY28" i="40" s="1"/>
  <c r="AX27" i="40"/>
  <c r="AX28" i="40" s="1"/>
  <c r="AV27" i="40"/>
  <c r="AV28" i="40" s="1"/>
  <c r="AU27" i="40"/>
  <c r="AU28" i="40" s="1"/>
  <c r="AS27" i="40"/>
  <c r="AS28" i="40" s="1"/>
  <c r="AR27" i="40"/>
  <c r="AT27" i="40" s="1"/>
  <c r="AP27" i="40"/>
  <c r="AP28" i="40" s="1"/>
  <c r="AO27" i="40"/>
  <c r="AO28" i="40" s="1"/>
  <c r="AM27" i="40"/>
  <c r="AM28" i="40" s="1"/>
  <c r="AL27" i="40"/>
  <c r="AL28" i="40" s="1"/>
  <c r="AJ27" i="40"/>
  <c r="AJ28" i="40" s="1"/>
  <c r="AI27" i="40"/>
  <c r="AI28" i="40" s="1"/>
  <c r="AG27" i="40"/>
  <c r="AG28" i="40" s="1"/>
  <c r="AF27" i="40"/>
  <c r="AF28" i="40" s="1"/>
  <c r="AD27" i="40"/>
  <c r="AD28" i="40" s="1"/>
  <c r="AC27" i="40"/>
  <c r="AC28" i="40" s="1"/>
  <c r="AA27" i="40"/>
  <c r="AA28" i="40" s="1"/>
  <c r="Z27" i="40"/>
  <c r="X27" i="40"/>
  <c r="X28" i="40" s="1"/>
  <c r="W27" i="40"/>
  <c r="W28" i="40" s="1"/>
  <c r="U27" i="40"/>
  <c r="U28" i="40" s="1"/>
  <c r="T27" i="40"/>
  <c r="R27" i="40"/>
  <c r="R28" i="40" s="1"/>
  <c r="Q27" i="40"/>
  <c r="Q28" i="40" s="1"/>
  <c r="O27" i="40"/>
  <c r="O28" i="40" s="1"/>
  <c r="N27" i="40"/>
  <c r="L27" i="40"/>
  <c r="L28" i="40" s="1"/>
  <c r="K27" i="40"/>
  <c r="K28" i="40" s="1"/>
  <c r="I27" i="40"/>
  <c r="I28" i="40" s="1"/>
  <c r="H27" i="40"/>
  <c r="F27" i="40"/>
  <c r="F28" i="40" s="1"/>
  <c r="E27" i="40"/>
  <c r="E28" i="40" s="1"/>
  <c r="C27" i="40"/>
  <c r="C28" i="40" s="1"/>
  <c r="B27" i="40"/>
  <c r="B28" i="40" s="1"/>
  <c r="CC26" i="40"/>
  <c r="CB26" i="40"/>
  <c r="CA26" i="40"/>
  <c r="BX26" i="40"/>
  <c r="BU26" i="40"/>
  <c r="BR26" i="40"/>
  <c r="BO26" i="40"/>
  <c r="BL26" i="40"/>
  <c r="BI26" i="40"/>
  <c r="BF26" i="40"/>
  <c r="BC26" i="40"/>
  <c r="AZ26" i="40"/>
  <c r="AW26" i="40"/>
  <c r="AT26" i="40"/>
  <c r="AQ26" i="40"/>
  <c r="AN26" i="40"/>
  <c r="AK26" i="40"/>
  <c r="AH26" i="40"/>
  <c r="AE26" i="40"/>
  <c r="AB26" i="40"/>
  <c r="Y26" i="40"/>
  <c r="V26" i="40"/>
  <c r="S26" i="40"/>
  <c r="P26" i="40"/>
  <c r="M26" i="40"/>
  <c r="J26" i="40"/>
  <c r="G26" i="40"/>
  <c r="D26" i="40"/>
  <c r="CC25" i="40"/>
  <c r="CB25" i="40"/>
  <c r="CA25" i="40"/>
  <c r="BX25" i="40"/>
  <c r="BU25" i="40"/>
  <c r="BR25" i="40"/>
  <c r="BO25" i="40"/>
  <c r="BL25" i="40"/>
  <c r="BI25" i="40"/>
  <c r="BF25" i="40"/>
  <c r="BC25" i="40"/>
  <c r="AZ25" i="40"/>
  <c r="AW25" i="40"/>
  <c r="AT25" i="40"/>
  <c r="AQ25" i="40"/>
  <c r="AN25" i="40"/>
  <c r="AK25" i="40"/>
  <c r="AH25" i="40"/>
  <c r="AE25" i="40"/>
  <c r="AB25" i="40"/>
  <c r="Y25" i="40"/>
  <c r="V25" i="40"/>
  <c r="S25" i="40"/>
  <c r="P25" i="40"/>
  <c r="M25" i="40"/>
  <c r="J25" i="40"/>
  <c r="G25" i="40"/>
  <c r="D25" i="40"/>
  <c r="CC24" i="40"/>
  <c r="CB24" i="40"/>
  <c r="CA24" i="40"/>
  <c r="BX24" i="40"/>
  <c r="BU24" i="40"/>
  <c r="BR24" i="40"/>
  <c r="BO24" i="40"/>
  <c r="BL24" i="40"/>
  <c r="BI24" i="40"/>
  <c r="BF24" i="40"/>
  <c r="BC24" i="40"/>
  <c r="AZ24" i="40"/>
  <c r="AW24" i="40"/>
  <c r="AT24" i="40"/>
  <c r="AQ24" i="40"/>
  <c r="AN24" i="40"/>
  <c r="AK24" i="40"/>
  <c r="AH24" i="40"/>
  <c r="AE24" i="40"/>
  <c r="AB24" i="40"/>
  <c r="Y24" i="40"/>
  <c r="V24" i="40"/>
  <c r="S24" i="40"/>
  <c r="P24" i="40"/>
  <c r="M24" i="40"/>
  <c r="J24" i="40"/>
  <c r="G24" i="40"/>
  <c r="D24" i="40"/>
  <c r="CC23" i="40"/>
  <c r="CB23" i="40"/>
  <c r="CA23" i="40"/>
  <c r="BX23" i="40"/>
  <c r="BU23" i="40"/>
  <c r="BR23" i="40"/>
  <c r="BO23" i="40"/>
  <c r="BL23" i="40"/>
  <c r="BI23" i="40"/>
  <c r="BF23" i="40"/>
  <c r="BC23" i="40"/>
  <c r="AZ23" i="40"/>
  <c r="AW23" i="40"/>
  <c r="AT23" i="40"/>
  <c r="AQ23" i="40"/>
  <c r="AN23" i="40"/>
  <c r="AK23" i="40"/>
  <c r="AH23" i="40"/>
  <c r="AE23" i="40"/>
  <c r="AB23" i="40"/>
  <c r="Y23" i="40"/>
  <c r="V23" i="40"/>
  <c r="S23" i="40"/>
  <c r="P23" i="40"/>
  <c r="M23" i="40"/>
  <c r="J23" i="40"/>
  <c r="G23" i="40"/>
  <c r="D23" i="40"/>
  <c r="CC22" i="40"/>
  <c r="CB22" i="40"/>
  <c r="CA22" i="40"/>
  <c r="BX22" i="40"/>
  <c r="BU22" i="40"/>
  <c r="BR22" i="40"/>
  <c r="BO22" i="40"/>
  <c r="BL22" i="40"/>
  <c r="BI22" i="40"/>
  <c r="BF22" i="40"/>
  <c r="BC22" i="40"/>
  <c r="AZ22" i="40"/>
  <c r="AW22" i="40"/>
  <c r="AT22" i="40"/>
  <c r="AQ22" i="40"/>
  <c r="AN22" i="40"/>
  <c r="AK22" i="40"/>
  <c r="AH22" i="40"/>
  <c r="AE22" i="40"/>
  <c r="AB22" i="40"/>
  <c r="Y22" i="40"/>
  <c r="V22" i="40"/>
  <c r="S22" i="40"/>
  <c r="P22" i="40"/>
  <c r="M22" i="40"/>
  <c r="J22" i="40"/>
  <c r="G22" i="40"/>
  <c r="D22" i="40"/>
  <c r="CC21" i="40"/>
  <c r="CB21" i="40"/>
  <c r="CA21" i="40"/>
  <c r="BX21" i="40"/>
  <c r="BU21" i="40"/>
  <c r="BR21" i="40"/>
  <c r="BO21" i="40"/>
  <c r="BL21" i="40"/>
  <c r="BI21" i="40"/>
  <c r="BF21" i="40"/>
  <c r="BC21" i="40"/>
  <c r="AZ21" i="40"/>
  <c r="AW21" i="40"/>
  <c r="AT21" i="40"/>
  <c r="AQ21" i="40"/>
  <c r="AN21" i="40"/>
  <c r="AK21" i="40"/>
  <c r="AH21" i="40"/>
  <c r="AE21" i="40"/>
  <c r="AB21" i="40"/>
  <c r="Y21" i="40"/>
  <c r="V21" i="40"/>
  <c r="S21" i="40"/>
  <c r="P21" i="40"/>
  <c r="M21" i="40"/>
  <c r="J21" i="40"/>
  <c r="G21" i="40"/>
  <c r="D21" i="40"/>
  <c r="CC20" i="40"/>
  <c r="CB20" i="40"/>
  <c r="CA20" i="40"/>
  <c r="BX20" i="40"/>
  <c r="BU20" i="40"/>
  <c r="BR20" i="40"/>
  <c r="BO20" i="40"/>
  <c r="BL20" i="40"/>
  <c r="BI20" i="40"/>
  <c r="BF20" i="40"/>
  <c r="BC20" i="40"/>
  <c r="AZ20" i="40"/>
  <c r="AW20" i="40"/>
  <c r="AT20" i="40"/>
  <c r="AQ20" i="40"/>
  <c r="AN20" i="40"/>
  <c r="AK20" i="40"/>
  <c r="AH20" i="40"/>
  <c r="AE20" i="40"/>
  <c r="AB20" i="40"/>
  <c r="Y20" i="40"/>
  <c r="V20" i="40"/>
  <c r="S20" i="40"/>
  <c r="P20" i="40"/>
  <c r="M20" i="40"/>
  <c r="J20" i="40"/>
  <c r="G20" i="40"/>
  <c r="D20" i="40"/>
  <c r="CC19" i="40"/>
  <c r="CB19" i="40"/>
  <c r="CA19" i="40"/>
  <c r="BX19" i="40"/>
  <c r="BU19" i="40"/>
  <c r="BR19" i="40"/>
  <c r="BO19" i="40"/>
  <c r="BL19" i="40"/>
  <c r="BI19" i="40"/>
  <c r="BF19" i="40"/>
  <c r="BC19" i="40"/>
  <c r="AZ19" i="40"/>
  <c r="AW19" i="40"/>
  <c r="AT19" i="40"/>
  <c r="AQ19" i="40"/>
  <c r="AN19" i="40"/>
  <c r="AK19" i="40"/>
  <c r="AH19" i="40"/>
  <c r="AE19" i="40"/>
  <c r="AB19" i="40"/>
  <c r="Y19" i="40"/>
  <c r="V19" i="40"/>
  <c r="S19" i="40"/>
  <c r="P19" i="40"/>
  <c r="M19" i="40"/>
  <c r="J19" i="40"/>
  <c r="G19" i="40"/>
  <c r="D19" i="40"/>
  <c r="CC18" i="40"/>
  <c r="CB18" i="40"/>
  <c r="CA18" i="40"/>
  <c r="BX18" i="40"/>
  <c r="BU18" i="40"/>
  <c r="BR18" i="40"/>
  <c r="BO18" i="40"/>
  <c r="BL18" i="40"/>
  <c r="BI18" i="40"/>
  <c r="BF18" i="40"/>
  <c r="BC18" i="40"/>
  <c r="AZ18" i="40"/>
  <c r="AW18" i="40"/>
  <c r="AT18" i="40"/>
  <c r="AQ18" i="40"/>
  <c r="AN18" i="40"/>
  <c r="AK18" i="40"/>
  <c r="AH18" i="40"/>
  <c r="AE18" i="40"/>
  <c r="AB18" i="40"/>
  <c r="Y18" i="40"/>
  <c r="V18" i="40"/>
  <c r="S18" i="40"/>
  <c r="P18" i="40"/>
  <c r="M18" i="40"/>
  <c r="J18" i="40"/>
  <c r="G18" i="40"/>
  <c r="D18" i="40"/>
  <c r="CC17" i="40"/>
  <c r="CB17" i="40"/>
  <c r="CA17" i="40"/>
  <c r="BX17" i="40"/>
  <c r="BU17" i="40"/>
  <c r="BR17" i="40"/>
  <c r="BO17" i="40"/>
  <c r="BL17" i="40"/>
  <c r="BI17" i="40"/>
  <c r="BF17" i="40"/>
  <c r="BC17" i="40"/>
  <c r="AZ17" i="40"/>
  <c r="AW17" i="40"/>
  <c r="AT17" i="40"/>
  <c r="AQ17" i="40"/>
  <c r="AN17" i="40"/>
  <c r="AK17" i="40"/>
  <c r="AH17" i="40"/>
  <c r="AE17" i="40"/>
  <c r="AB17" i="40"/>
  <c r="Y17" i="40"/>
  <c r="V17" i="40"/>
  <c r="S17" i="40"/>
  <c r="P17" i="40"/>
  <c r="M17" i="40"/>
  <c r="J17" i="40"/>
  <c r="G17" i="40"/>
  <c r="D17" i="40"/>
  <c r="CC16" i="40"/>
  <c r="CB16" i="40"/>
  <c r="CA16" i="40"/>
  <c r="BX16" i="40"/>
  <c r="BU16" i="40"/>
  <c r="BR16" i="40"/>
  <c r="BO16" i="40"/>
  <c r="BL16" i="40"/>
  <c r="BI16" i="40"/>
  <c r="BF16" i="40"/>
  <c r="BC16" i="40"/>
  <c r="AZ16" i="40"/>
  <c r="AW16" i="40"/>
  <c r="AT16" i="40"/>
  <c r="AQ16" i="40"/>
  <c r="AN16" i="40"/>
  <c r="AK16" i="40"/>
  <c r="AH16" i="40"/>
  <c r="AE16" i="40"/>
  <c r="AB16" i="40"/>
  <c r="Y16" i="40"/>
  <c r="V16" i="40"/>
  <c r="S16" i="40"/>
  <c r="P16" i="40"/>
  <c r="M16" i="40"/>
  <c r="J16" i="40"/>
  <c r="G16" i="40"/>
  <c r="D16" i="40"/>
  <c r="CC15" i="40"/>
  <c r="CB15" i="40"/>
  <c r="CA15" i="40"/>
  <c r="BX15" i="40"/>
  <c r="BU15" i="40"/>
  <c r="BR15" i="40"/>
  <c r="BO15" i="40"/>
  <c r="BL15" i="40"/>
  <c r="BI15" i="40"/>
  <c r="BF15" i="40"/>
  <c r="BC15" i="40"/>
  <c r="AZ15" i="40"/>
  <c r="AW15" i="40"/>
  <c r="AT15" i="40"/>
  <c r="AQ15" i="40"/>
  <c r="AN15" i="40"/>
  <c r="AK15" i="40"/>
  <c r="AH15" i="40"/>
  <c r="AE15" i="40"/>
  <c r="AB15" i="40"/>
  <c r="Y15" i="40"/>
  <c r="V15" i="40"/>
  <c r="S15" i="40"/>
  <c r="P15" i="40"/>
  <c r="M15" i="40"/>
  <c r="J15" i="40"/>
  <c r="G15" i="40"/>
  <c r="D15" i="40"/>
  <c r="CC14" i="40"/>
  <c r="CB14" i="40"/>
  <c r="CA14" i="40"/>
  <c r="BX14" i="40"/>
  <c r="BU14" i="40"/>
  <c r="BR14" i="40"/>
  <c r="BO14" i="40"/>
  <c r="BL14" i="40"/>
  <c r="BI14" i="40"/>
  <c r="BF14" i="40"/>
  <c r="BC14" i="40"/>
  <c r="AZ14" i="40"/>
  <c r="AW14" i="40"/>
  <c r="AT14" i="40"/>
  <c r="AQ14" i="40"/>
  <c r="AN14" i="40"/>
  <c r="AK14" i="40"/>
  <c r="AH14" i="40"/>
  <c r="AE14" i="40"/>
  <c r="AB14" i="40"/>
  <c r="Y14" i="40"/>
  <c r="V14" i="40"/>
  <c r="S14" i="40"/>
  <c r="P14" i="40"/>
  <c r="M14" i="40"/>
  <c r="J14" i="40"/>
  <c r="G14" i="40"/>
  <c r="D14" i="40"/>
  <c r="CC13" i="40"/>
  <c r="CB13" i="40"/>
  <c r="CA13" i="40"/>
  <c r="BX13" i="40"/>
  <c r="BU13" i="40"/>
  <c r="BR13" i="40"/>
  <c r="BO13" i="40"/>
  <c r="BL13" i="40"/>
  <c r="BI13" i="40"/>
  <c r="BF13" i="40"/>
  <c r="BC13" i="40"/>
  <c r="AZ13" i="40"/>
  <c r="AW13" i="40"/>
  <c r="AT13" i="40"/>
  <c r="AQ13" i="40"/>
  <c r="AN13" i="40"/>
  <c r="AK13" i="40"/>
  <c r="AH13" i="40"/>
  <c r="AE13" i="40"/>
  <c r="AB13" i="40"/>
  <c r="Y13" i="40"/>
  <c r="V13" i="40"/>
  <c r="S13" i="40"/>
  <c r="P13" i="40"/>
  <c r="M13" i="40"/>
  <c r="J13" i="40"/>
  <c r="G13" i="40"/>
  <c r="D13" i="40"/>
  <c r="CC12" i="40"/>
  <c r="CB12" i="40"/>
  <c r="CA12" i="40"/>
  <c r="BX12" i="40"/>
  <c r="BU12" i="40"/>
  <c r="BR12" i="40"/>
  <c r="BO12" i="40"/>
  <c r="BL12" i="40"/>
  <c r="BI12" i="40"/>
  <c r="BF12" i="40"/>
  <c r="BC12" i="40"/>
  <c r="AZ12" i="40"/>
  <c r="AW12" i="40"/>
  <c r="AT12" i="40"/>
  <c r="AQ12" i="40"/>
  <c r="AN12" i="40"/>
  <c r="AK12" i="40"/>
  <c r="AH12" i="40"/>
  <c r="AE12" i="40"/>
  <c r="AB12" i="40"/>
  <c r="Y12" i="40"/>
  <c r="V12" i="40"/>
  <c r="S12" i="40"/>
  <c r="P12" i="40"/>
  <c r="M12" i="40"/>
  <c r="J12" i="40"/>
  <c r="G12" i="40"/>
  <c r="D12" i="40"/>
  <c r="CC11" i="40"/>
  <c r="CB11" i="40"/>
  <c r="CA11" i="40"/>
  <c r="BX11" i="40"/>
  <c r="BU11" i="40"/>
  <c r="BR11" i="40"/>
  <c r="BO11" i="40"/>
  <c r="BL11" i="40"/>
  <c r="BI11" i="40"/>
  <c r="BF11" i="40"/>
  <c r="BC11" i="40"/>
  <c r="AZ11" i="40"/>
  <c r="AW11" i="40"/>
  <c r="AT11" i="40"/>
  <c r="AQ11" i="40"/>
  <c r="AN11" i="40"/>
  <c r="AK11" i="40"/>
  <c r="AH11" i="40"/>
  <c r="AE11" i="40"/>
  <c r="AB11" i="40"/>
  <c r="Y11" i="40"/>
  <c r="V11" i="40"/>
  <c r="S11" i="40"/>
  <c r="P11" i="40"/>
  <c r="M11" i="40"/>
  <c r="J11" i="40"/>
  <c r="G11" i="40"/>
  <c r="D11" i="40"/>
  <c r="CC10" i="40"/>
  <c r="CB10" i="40"/>
  <c r="CA10" i="40"/>
  <c r="BX10" i="40"/>
  <c r="BU10" i="40"/>
  <c r="BR10" i="40"/>
  <c r="BO10" i="40"/>
  <c r="BL10" i="40"/>
  <c r="BI10" i="40"/>
  <c r="BF10" i="40"/>
  <c r="BC10" i="40"/>
  <c r="AZ10" i="40"/>
  <c r="AW10" i="40"/>
  <c r="AT10" i="40"/>
  <c r="AQ10" i="40"/>
  <c r="AN10" i="40"/>
  <c r="AK10" i="40"/>
  <c r="AH10" i="40"/>
  <c r="AE10" i="40"/>
  <c r="AB10" i="40"/>
  <c r="Y10" i="40"/>
  <c r="V10" i="40"/>
  <c r="S10" i="40"/>
  <c r="P10" i="40"/>
  <c r="M10" i="40"/>
  <c r="J10" i="40"/>
  <c r="G10" i="40"/>
  <c r="D10" i="40"/>
  <c r="CC9" i="40"/>
  <c r="CB9" i="40"/>
  <c r="CA9" i="40"/>
  <c r="BX9" i="40"/>
  <c r="BU9" i="40"/>
  <c r="BR9" i="40"/>
  <c r="BO9" i="40"/>
  <c r="BL9" i="40"/>
  <c r="BI9" i="40"/>
  <c r="BF9" i="40"/>
  <c r="BC9" i="40"/>
  <c r="AZ9" i="40"/>
  <c r="AW9" i="40"/>
  <c r="AT9" i="40"/>
  <c r="AQ9" i="40"/>
  <c r="AN9" i="40"/>
  <c r="AK9" i="40"/>
  <c r="AH9" i="40"/>
  <c r="AE9" i="40"/>
  <c r="AB9" i="40"/>
  <c r="Y9" i="40"/>
  <c r="V9" i="40"/>
  <c r="S9" i="40"/>
  <c r="P9" i="40"/>
  <c r="M9" i="40"/>
  <c r="J9" i="40"/>
  <c r="G9" i="40"/>
  <c r="D9" i="40"/>
  <c r="CC8" i="40"/>
  <c r="CB8" i="40"/>
  <c r="CA8" i="40"/>
  <c r="BX8" i="40"/>
  <c r="BU8" i="40"/>
  <c r="BR8" i="40"/>
  <c r="BO8" i="40"/>
  <c r="BL8" i="40"/>
  <c r="BI8" i="40"/>
  <c r="BF8" i="40"/>
  <c r="BC8" i="40"/>
  <c r="AZ8" i="40"/>
  <c r="AW8" i="40"/>
  <c r="AT8" i="40"/>
  <c r="AQ8" i="40"/>
  <c r="AN8" i="40"/>
  <c r="AK8" i="40"/>
  <c r="AH8" i="40"/>
  <c r="AE8" i="40"/>
  <c r="AB8" i="40"/>
  <c r="Y8" i="40"/>
  <c r="V8" i="40"/>
  <c r="S8" i="40"/>
  <c r="P8" i="40"/>
  <c r="M8" i="40"/>
  <c r="J8" i="40"/>
  <c r="G8" i="40"/>
  <c r="D8" i="40"/>
  <c r="CC7" i="40"/>
  <c r="CB7" i="40"/>
  <c r="CA7" i="40"/>
  <c r="BX7" i="40"/>
  <c r="BU7" i="40"/>
  <c r="BR7" i="40"/>
  <c r="BO7" i="40"/>
  <c r="BL7" i="40"/>
  <c r="BI7" i="40"/>
  <c r="BF7" i="40"/>
  <c r="BC7" i="40"/>
  <c r="AZ7" i="40"/>
  <c r="AW7" i="40"/>
  <c r="AT7" i="40"/>
  <c r="AQ7" i="40"/>
  <c r="AN7" i="40"/>
  <c r="AK7" i="40"/>
  <c r="AH7" i="40"/>
  <c r="AE7" i="40"/>
  <c r="AB7" i="40"/>
  <c r="Y7" i="40"/>
  <c r="V7" i="40"/>
  <c r="S7" i="40"/>
  <c r="P7" i="40"/>
  <c r="M7" i="40"/>
  <c r="J7" i="40"/>
  <c r="G7" i="40"/>
  <c r="D7" i="40"/>
  <c r="CC6" i="40"/>
  <c r="CB6" i="40"/>
  <c r="CA6" i="40"/>
  <c r="BX6" i="40"/>
  <c r="BU6" i="40"/>
  <c r="BR6" i="40"/>
  <c r="BO6" i="40"/>
  <c r="BL6" i="40"/>
  <c r="BI6" i="40"/>
  <c r="BF6" i="40"/>
  <c r="BC6" i="40"/>
  <c r="AZ6" i="40"/>
  <c r="AW6" i="40"/>
  <c r="AT6" i="40"/>
  <c r="AQ6" i="40"/>
  <c r="AN6" i="40"/>
  <c r="AK6" i="40"/>
  <c r="AH6" i="40"/>
  <c r="AE6" i="40"/>
  <c r="AB6" i="40"/>
  <c r="Y6" i="40"/>
  <c r="V6" i="40"/>
  <c r="S6" i="40"/>
  <c r="P6" i="40"/>
  <c r="M6" i="40"/>
  <c r="J6" i="40"/>
  <c r="G6" i="40"/>
  <c r="D6" i="40"/>
  <c r="BZ27" i="39"/>
  <c r="BZ28" i="39" s="1"/>
  <c r="BY27" i="39"/>
  <c r="BY28" i="39" s="1"/>
  <c r="BW27" i="39"/>
  <c r="BW28" i="39" s="1"/>
  <c r="BV27" i="39"/>
  <c r="BV28" i="39" s="1"/>
  <c r="BT27" i="39"/>
  <c r="BT28" i="39" s="1"/>
  <c r="BS27" i="39"/>
  <c r="BS28" i="39" s="1"/>
  <c r="BQ27" i="39"/>
  <c r="BQ28" i="39" s="1"/>
  <c r="BP27" i="39"/>
  <c r="BN27" i="39"/>
  <c r="BN28" i="39" s="1"/>
  <c r="BM27" i="39"/>
  <c r="BM28" i="39" s="1"/>
  <c r="BK27" i="39"/>
  <c r="BK28" i="39" s="1"/>
  <c r="BJ27" i="39"/>
  <c r="BJ28" i="39" s="1"/>
  <c r="BH27" i="39"/>
  <c r="BH28" i="39" s="1"/>
  <c r="BG27" i="39"/>
  <c r="BG28" i="39" s="1"/>
  <c r="BE27" i="39"/>
  <c r="BE28" i="39" s="1"/>
  <c r="BD27" i="39"/>
  <c r="BB27" i="39"/>
  <c r="BB28" i="39" s="1"/>
  <c r="BA27" i="39"/>
  <c r="BA28" i="39" s="1"/>
  <c r="AZ27" i="39"/>
  <c r="AY27" i="39"/>
  <c r="AY28" i="39" s="1"/>
  <c r="AX27" i="39"/>
  <c r="AX28" i="39" s="1"/>
  <c r="AV27" i="39"/>
  <c r="AV28" i="39" s="1"/>
  <c r="AU27" i="39"/>
  <c r="AU28" i="39" s="1"/>
  <c r="AS27" i="39"/>
  <c r="AS28" i="39" s="1"/>
  <c r="AR27" i="39"/>
  <c r="AP27" i="39"/>
  <c r="AP28" i="39" s="1"/>
  <c r="AO27" i="39"/>
  <c r="AO28" i="39" s="1"/>
  <c r="AM27" i="39"/>
  <c r="AM28" i="39" s="1"/>
  <c r="AL27" i="39"/>
  <c r="AL28" i="39" s="1"/>
  <c r="AJ27" i="39"/>
  <c r="AJ28" i="39" s="1"/>
  <c r="AI27" i="39"/>
  <c r="AI28" i="39" s="1"/>
  <c r="AG27" i="39"/>
  <c r="AG28" i="39" s="1"/>
  <c r="AF27" i="39"/>
  <c r="AH27" i="39" s="1"/>
  <c r="AD27" i="39"/>
  <c r="AD28" i="39" s="1"/>
  <c r="AC27" i="39"/>
  <c r="AC28" i="39" s="1"/>
  <c r="AA27" i="39"/>
  <c r="AA28" i="39" s="1"/>
  <c r="Z27" i="39"/>
  <c r="Z28" i="39" s="1"/>
  <c r="X27" i="39"/>
  <c r="X28" i="39" s="1"/>
  <c r="W27" i="39"/>
  <c r="W28" i="39" s="1"/>
  <c r="U27" i="39"/>
  <c r="U28" i="39" s="1"/>
  <c r="T27" i="39"/>
  <c r="V27" i="39" s="1"/>
  <c r="R27" i="39"/>
  <c r="R28" i="39" s="1"/>
  <c r="Q27" i="39"/>
  <c r="Q28" i="39" s="1"/>
  <c r="P27" i="39"/>
  <c r="O27" i="39"/>
  <c r="O28" i="39" s="1"/>
  <c r="N27" i="39"/>
  <c r="N28" i="39" s="1"/>
  <c r="L27" i="39"/>
  <c r="L28" i="39" s="1"/>
  <c r="K27" i="39"/>
  <c r="K28" i="39" s="1"/>
  <c r="I27" i="39"/>
  <c r="I28" i="39" s="1"/>
  <c r="H27" i="39"/>
  <c r="F27" i="39"/>
  <c r="F28" i="39" s="1"/>
  <c r="E27" i="39"/>
  <c r="E28" i="39" s="1"/>
  <c r="C28" i="39"/>
  <c r="D27" i="39"/>
  <c r="CC26" i="39"/>
  <c r="CB26" i="39"/>
  <c r="CA26" i="39"/>
  <c r="BX26" i="39"/>
  <c r="BU26" i="39"/>
  <c r="BR26" i="39"/>
  <c r="BO26" i="39"/>
  <c r="BL26" i="39"/>
  <c r="BI26" i="39"/>
  <c r="BF26" i="39"/>
  <c r="BC26" i="39"/>
  <c r="AZ26" i="39"/>
  <c r="AW26" i="39"/>
  <c r="AT26" i="39"/>
  <c r="AQ26" i="39"/>
  <c r="AN26" i="39"/>
  <c r="AK26" i="39"/>
  <c r="AH26" i="39"/>
  <c r="AE26" i="39"/>
  <c r="AB26" i="39"/>
  <c r="Y26" i="39"/>
  <c r="V26" i="39"/>
  <c r="S26" i="39"/>
  <c r="P26" i="39"/>
  <c r="M26" i="39"/>
  <c r="J26" i="39"/>
  <c r="G26" i="39"/>
  <c r="D26" i="39"/>
  <c r="CC25" i="39"/>
  <c r="CB25" i="39"/>
  <c r="CA25" i="39"/>
  <c r="BX25" i="39"/>
  <c r="BU25" i="39"/>
  <c r="BR25" i="39"/>
  <c r="BO25" i="39"/>
  <c r="BL25" i="39"/>
  <c r="BI25" i="39"/>
  <c r="BF25" i="39"/>
  <c r="BC25" i="39"/>
  <c r="AZ25" i="39"/>
  <c r="AW25" i="39"/>
  <c r="AT25" i="39"/>
  <c r="AQ25" i="39"/>
  <c r="AN25" i="39"/>
  <c r="AK25" i="39"/>
  <c r="AH25" i="39"/>
  <c r="AE25" i="39"/>
  <c r="AB25" i="39"/>
  <c r="Y25" i="39"/>
  <c r="V25" i="39"/>
  <c r="S25" i="39"/>
  <c r="P25" i="39"/>
  <c r="M25" i="39"/>
  <c r="J25" i="39"/>
  <c r="G25" i="39"/>
  <c r="D25" i="39"/>
  <c r="CC24" i="39"/>
  <c r="CB24" i="39"/>
  <c r="CA24" i="39"/>
  <c r="BX24" i="39"/>
  <c r="BU24" i="39"/>
  <c r="BR24" i="39"/>
  <c r="BO24" i="39"/>
  <c r="BL24" i="39"/>
  <c r="BI24" i="39"/>
  <c r="BF24" i="39"/>
  <c r="BC24" i="39"/>
  <c r="AZ24" i="39"/>
  <c r="AW24" i="39"/>
  <c r="AT24" i="39"/>
  <c r="AQ24" i="39"/>
  <c r="AN24" i="39"/>
  <c r="AK24" i="39"/>
  <c r="AH24" i="39"/>
  <c r="AE24" i="39"/>
  <c r="AB24" i="39"/>
  <c r="Y24" i="39"/>
  <c r="V24" i="39"/>
  <c r="S24" i="39"/>
  <c r="P24" i="39"/>
  <c r="M24" i="39"/>
  <c r="J24" i="39"/>
  <c r="G24" i="39"/>
  <c r="D24" i="39"/>
  <c r="CC23" i="39"/>
  <c r="CB23" i="39"/>
  <c r="CA23" i="39"/>
  <c r="BX23" i="39"/>
  <c r="BU23" i="39"/>
  <c r="BR23" i="39"/>
  <c r="BO23" i="39"/>
  <c r="BL23" i="39"/>
  <c r="BI23" i="39"/>
  <c r="BF23" i="39"/>
  <c r="BC23" i="39"/>
  <c r="AZ23" i="39"/>
  <c r="AW23" i="39"/>
  <c r="AT23" i="39"/>
  <c r="AQ23" i="39"/>
  <c r="AN23" i="39"/>
  <c r="AK23" i="39"/>
  <c r="AH23" i="39"/>
  <c r="AE23" i="39"/>
  <c r="AB23" i="39"/>
  <c r="Y23" i="39"/>
  <c r="V23" i="39"/>
  <c r="S23" i="39"/>
  <c r="P23" i="39"/>
  <c r="M23" i="39"/>
  <c r="J23" i="39"/>
  <c r="G23" i="39"/>
  <c r="D23" i="39"/>
  <c r="CC22" i="39"/>
  <c r="CB22" i="39"/>
  <c r="CA22" i="39"/>
  <c r="BX22" i="39"/>
  <c r="BU22" i="39"/>
  <c r="BR22" i="39"/>
  <c r="BO22" i="39"/>
  <c r="BL22" i="39"/>
  <c r="BI22" i="39"/>
  <c r="BF22" i="39"/>
  <c r="BC22" i="39"/>
  <c r="AZ22" i="39"/>
  <c r="AW22" i="39"/>
  <c r="AT22" i="39"/>
  <c r="AQ22" i="39"/>
  <c r="AN22" i="39"/>
  <c r="AK22" i="39"/>
  <c r="AH22" i="39"/>
  <c r="AE22" i="39"/>
  <c r="AB22" i="39"/>
  <c r="Y22" i="39"/>
  <c r="V22" i="39"/>
  <c r="S22" i="39"/>
  <c r="P22" i="39"/>
  <c r="M22" i="39"/>
  <c r="J22" i="39"/>
  <c r="G22" i="39"/>
  <c r="D22" i="39"/>
  <c r="CC21" i="39"/>
  <c r="CB21" i="39"/>
  <c r="CA21" i="39"/>
  <c r="BX21" i="39"/>
  <c r="BU21" i="39"/>
  <c r="BR21" i="39"/>
  <c r="BO21" i="39"/>
  <c r="BL21" i="39"/>
  <c r="BI21" i="39"/>
  <c r="BF21" i="39"/>
  <c r="BC21" i="39"/>
  <c r="AZ21" i="39"/>
  <c r="AW21" i="39"/>
  <c r="AT21" i="39"/>
  <c r="AQ21" i="39"/>
  <c r="AN21" i="39"/>
  <c r="AK21" i="39"/>
  <c r="AH21" i="39"/>
  <c r="AE21" i="39"/>
  <c r="AB21" i="39"/>
  <c r="Y21" i="39"/>
  <c r="V21" i="39"/>
  <c r="S21" i="39"/>
  <c r="P21" i="39"/>
  <c r="M21" i="39"/>
  <c r="J21" i="39"/>
  <c r="G21" i="39"/>
  <c r="D21" i="39"/>
  <c r="CC20" i="39"/>
  <c r="CB20" i="39"/>
  <c r="CA20" i="39"/>
  <c r="BX20" i="39"/>
  <c r="BU20" i="39"/>
  <c r="BR20" i="39"/>
  <c r="BO20" i="39"/>
  <c r="BL20" i="39"/>
  <c r="BI20" i="39"/>
  <c r="BF20" i="39"/>
  <c r="BC20" i="39"/>
  <c r="AZ20" i="39"/>
  <c r="AW20" i="39"/>
  <c r="AT20" i="39"/>
  <c r="AQ20" i="39"/>
  <c r="AN20" i="39"/>
  <c r="AK20" i="39"/>
  <c r="AH20" i="39"/>
  <c r="AE20" i="39"/>
  <c r="AB20" i="39"/>
  <c r="Y20" i="39"/>
  <c r="V20" i="39"/>
  <c r="S20" i="39"/>
  <c r="P20" i="39"/>
  <c r="M20" i="39"/>
  <c r="J20" i="39"/>
  <c r="G20" i="39"/>
  <c r="D20" i="39"/>
  <c r="CC19" i="39"/>
  <c r="CB19" i="39"/>
  <c r="CA19" i="39"/>
  <c r="BX19" i="39"/>
  <c r="BU19" i="39"/>
  <c r="BR19" i="39"/>
  <c r="BO19" i="39"/>
  <c r="BL19" i="39"/>
  <c r="BI19" i="39"/>
  <c r="BF19" i="39"/>
  <c r="BC19" i="39"/>
  <c r="AZ19" i="39"/>
  <c r="AW19" i="39"/>
  <c r="AT19" i="39"/>
  <c r="AQ19" i="39"/>
  <c r="AN19" i="39"/>
  <c r="AK19" i="39"/>
  <c r="AH19" i="39"/>
  <c r="AE19" i="39"/>
  <c r="AB19" i="39"/>
  <c r="Y19" i="39"/>
  <c r="V19" i="39"/>
  <c r="S19" i="39"/>
  <c r="P19" i="39"/>
  <c r="M19" i="39"/>
  <c r="J19" i="39"/>
  <c r="G19" i="39"/>
  <c r="D19" i="39"/>
  <c r="CC18" i="39"/>
  <c r="CB18" i="39"/>
  <c r="CA18" i="39"/>
  <c r="BX18" i="39"/>
  <c r="BU18" i="39"/>
  <c r="BR18" i="39"/>
  <c r="BO18" i="39"/>
  <c r="BL18" i="39"/>
  <c r="BI18" i="39"/>
  <c r="BF18" i="39"/>
  <c r="BC18" i="39"/>
  <c r="AZ18" i="39"/>
  <c r="AW18" i="39"/>
  <c r="AT18" i="39"/>
  <c r="AQ18" i="39"/>
  <c r="AN18" i="39"/>
  <c r="AK18" i="39"/>
  <c r="AH18" i="39"/>
  <c r="AE18" i="39"/>
  <c r="AB18" i="39"/>
  <c r="Y18" i="39"/>
  <c r="V18" i="39"/>
  <c r="S18" i="39"/>
  <c r="P18" i="39"/>
  <c r="M18" i="39"/>
  <c r="J18" i="39"/>
  <c r="G18" i="39"/>
  <c r="D18" i="39"/>
  <c r="CC17" i="39"/>
  <c r="CB17" i="39"/>
  <c r="CA17" i="39"/>
  <c r="BX17" i="39"/>
  <c r="BU17" i="39"/>
  <c r="BR17" i="39"/>
  <c r="BO17" i="39"/>
  <c r="BL17" i="39"/>
  <c r="BI17" i="39"/>
  <c r="BF17" i="39"/>
  <c r="BC17" i="39"/>
  <c r="AZ17" i="39"/>
  <c r="AW17" i="39"/>
  <c r="AT17" i="39"/>
  <c r="AQ17" i="39"/>
  <c r="AN17" i="39"/>
  <c r="AK17" i="39"/>
  <c r="AH17" i="39"/>
  <c r="AE17" i="39"/>
  <c r="AB17" i="39"/>
  <c r="Y17" i="39"/>
  <c r="V17" i="39"/>
  <c r="S17" i="39"/>
  <c r="P17" i="39"/>
  <c r="M17" i="39"/>
  <c r="J17" i="39"/>
  <c r="G17" i="39"/>
  <c r="D17" i="39"/>
  <c r="CC16" i="39"/>
  <c r="CA16" i="39"/>
  <c r="BX16" i="39"/>
  <c r="BU16" i="39"/>
  <c r="BR16" i="39"/>
  <c r="BO16" i="39"/>
  <c r="BL16" i="39"/>
  <c r="BI16" i="39"/>
  <c r="BF16" i="39"/>
  <c r="BC16" i="39"/>
  <c r="AZ16" i="39"/>
  <c r="AW16" i="39"/>
  <c r="AT16" i="39"/>
  <c r="AQ16" i="39"/>
  <c r="AN16" i="39"/>
  <c r="AK16" i="39"/>
  <c r="AH16" i="39"/>
  <c r="AE16" i="39"/>
  <c r="AB16" i="39"/>
  <c r="Y16" i="39"/>
  <c r="V16" i="39"/>
  <c r="S16" i="39"/>
  <c r="P16" i="39"/>
  <c r="M16" i="39"/>
  <c r="J16" i="39"/>
  <c r="G16" i="39"/>
  <c r="D16" i="39"/>
  <c r="CC15" i="39"/>
  <c r="CB15" i="39"/>
  <c r="CA15" i="39"/>
  <c r="BX15" i="39"/>
  <c r="BU15" i="39"/>
  <c r="BR15" i="39"/>
  <c r="BO15" i="39"/>
  <c r="BL15" i="39"/>
  <c r="BI15" i="39"/>
  <c r="BF15" i="39"/>
  <c r="BC15" i="39"/>
  <c r="AZ15" i="39"/>
  <c r="AW15" i="39"/>
  <c r="AT15" i="39"/>
  <c r="AQ15" i="39"/>
  <c r="AN15" i="39"/>
  <c r="AK15" i="39"/>
  <c r="AH15" i="39"/>
  <c r="AE15" i="39"/>
  <c r="AB15" i="39"/>
  <c r="Y15" i="39"/>
  <c r="V15" i="39"/>
  <c r="S15" i="39"/>
  <c r="P15" i="39"/>
  <c r="M15" i="39"/>
  <c r="J15" i="39"/>
  <c r="G15" i="39"/>
  <c r="D15" i="39"/>
  <c r="CC14" i="39"/>
  <c r="CB14" i="39"/>
  <c r="CA14" i="39"/>
  <c r="BX14" i="39"/>
  <c r="BU14" i="39"/>
  <c r="BR14" i="39"/>
  <c r="BO14" i="39"/>
  <c r="BL14" i="39"/>
  <c r="BI14" i="39"/>
  <c r="BF14" i="39"/>
  <c r="BC14" i="39"/>
  <c r="AZ14" i="39"/>
  <c r="AW14" i="39"/>
  <c r="AT14" i="39"/>
  <c r="AQ14" i="39"/>
  <c r="AN14" i="39"/>
  <c r="AK14" i="39"/>
  <c r="AH14" i="39"/>
  <c r="AE14" i="39"/>
  <c r="AB14" i="39"/>
  <c r="Y14" i="39"/>
  <c r="V14" i="39"/>
  <c r="S14" i="39"/>
  <c r="P14" i="39"/>
  <c r="M14" i="39"/>
  <c r="J14" i="39"/>
  <c r="G14" i="39"/>
  <c r="D14" i="39"/>
  <c r="CC13" i="39"/>
  <c r="CB13" i="39"/>
  <c r="CA13" i="39"/>
  <c r="BX13" i="39"/>
  <c r="BU13" i="39"/>
  <c r="BR13" i="39"/>
  <c r="BO13" i="39"/>
  <c r="BL13" i="39"/>
  <c r="BI13" i="39"/>
  <c r="BF13" i="39"/>
  <c r="BC13" i="39"/>
  <c r="AZ13" i="39"/>
  <c r="AW13" i="39"/>
  <c r="AT13" i="39"/>
  <c r="AQ13" i="39"/>
  <c r="AN13" i="39"/>
  <c r="AK13" i="39"/>
  <c r="AH13" i="39"/>
  <c r="AE13" i="39"/>
  <c r="AB13" i="39"/>
  <c r="Y13" i="39"/>
  <c r="V13" i="39"/>
  <c r="S13" i="39"/>
  <c r="P13" i="39"/>
  <c r="M13" i="39"/>
  <c r="J13" i="39"/>
  <c r="G13" i="39"/>
  <c r="D13" i="39"/>
  <c r="CC12" i="39"/>
  <c r="CB12" i="39"/>
  <c r="CA12" i="39"/>
  <c r="BX12" i="39"/>
  <c r="BU12" i="39"/>
  <c r="BR12" i="39"/>
  <c r="BO12" i="39"/>
  <c r="BL12" i="39"/>
  <c r="BI12" i="39"/>
  <c r="BF12" i="39"/>
  <c r="BC12" i="39"/>
  <c r="AZ12" i="39"/>
  <c r="AW12" i="39"/>
  <c r="AT12" i="39"/>
  <c r="AQ12" i="39"/>
  <c r="AN12" i="39"/>
  <c r="AK12" i="39"/>
  <c r="AH12" i="39"/>
  <c r="AE12" i="39"/>
  <c r="AB12" i="39"/>
  <c r="Y12" i="39"/>
  <c r="V12" i="39"/>
  <c r="S12" i="39"/>
  <c r="P12" i="39"/>
  <c r="M12" i="39"/>
  <c r="J12" i="39"/>
  <c r="G12" i="39"/>
  <c r="D12" i="39"/>
  <c r="CC11" i="39"/>
  <c r="CB11" i="39"/>
  <c r="CA11" i="39"/>
  <c r="BX11" i="39"/>
  <c r="BU11" i="39"/>
  <c r="BR11" i="39"/>
  <c r="BO11" i="39"/>
  <c r="BL11" i="39"/>
  <c r="BI11" i="39"/>
  <c r="BF11" i="39"/>
  <c r="BC11" i="39"/>
  <c r="AZ11" i="39"/>
  <c r="AW11" i="39"/>
  <c r="AT11" i="39"/>
  <c r="AQ11" i="39"/>
  <c r="AN11" i="39"/>
  <c r="AK11" i="39"/>
  <c r="AH11" i="39"/>
  <c r="AE11" i="39"/>
  <c r="AB11" i="39"/>
  <c r="Y11" i="39"/>
  <c r="V11" i="39"/>
  <c r="S11" i="39"/>
  <c r="P11" i="39"/>
  <c r="M11" i="39"/>
  <c r="J11" i="39"/>
  <c r="G11" i="39"/>
  <c r="D11" i="39"/>
  <c r="CC10" i="39"/>
  <c r="CB10" i="39"/>
  <c r="CA10" i="39"/>
  <c r="BX10" i="39"/>
  <c r="BU10" i="39"/>
  <c r="BR10" i="39"/>
  <c r="BO10" i="39"/>
  <c r="BL10" i="39"/>
  <c r="BI10" i="39"/>
  <c r="BF10" i="39"/>
  <c r="BC10" i="39"/>
  <c r="AZ10" i="39"/>
  <c r="AW10" i="39"/>
  <c r="AT10" i="39"/>
  <c r="AQ10" i="39"/>
  <c r="AN10" i="39"/>
  <c r="AK10" i="39"/>
  <c r="AH10" i="39"/>
  <c r="AE10" i="39"/>
  <c r="AB10" i="39"/>
  <c r="Y10" i="39"/>
  <c r="V10" i="39"/>
  <c r="S10" i="39"/>
  <c r="P10" i="39"/>
  <c r="M10" i="39"/>
  <c r="J10" i="39"/>
  <c r="G10" i="39"/>
  <c r="D10" i="39"/>
  <c r="CC9" i="39"/>
  <c r="CB9" i="39"/>
  <c r="CA9" i="39"/>
  <c r="BX9" i="39"/>
  <c r="BU9" i="39"/>
  <c r="BR9" i="39"/>
  <c r="BO9" i="39"/>
  <c r="BL9" i="39"/>
  <c r="BI9" i="39"/>
  <c r="BF9" i="39"/>
  <c r="BC9" i="39"/>
  <c r="AZ9" i="39"/>
  <c r="AW9" i="39"/>
  <c r="AT9" i="39"/>
  <c r="AQ9" i="39"/>
  <c r="AN9" i="39"/>
  <c r="AK9" i="39"/>
  <c r="AH9" i="39"/>
  <c r="AE9" i="39"/>
  <c r="AB9" i="39"/>
  <c r="Y9" i="39"/>
  <c r="V9" i="39"/>
  <c r="S9" i="39"/>
  <c r="P9" i="39"/>
  <c r="M9" i="39"/>
  <c r="J9" i="39"/>
  <c r="G9" i="39"/>
  <c r="D9" i="39"/>
  <c r="CC8" i="39"/>
  <c r="CB8" i="39"/>
  <c r="CA8" i="39"/>
  <c r="BX8" i="39"/>
  <c r="BU8" i="39"/>
  <c r="BR8" i="39"/>
  <c r="BO8" i="39"/>
  <c r="BL8" i="39"/>
  <c r="BI8" i="39"/>
  <c r="BF8" i="39"/>
  <c r="BC8" i="39"/>
  <c r="AZ8" i="39"/>
  <c r="AW8" i="39"/>
  <c r="AT8" i="39"/>
  <c r="AQ8" i="39"/>
  <c r="AN8" i="39"/>
  <c r="AK8" i="39"/>
  <c r="AH8" i="39"/>
  <c r="AE8" i="39"/>
  <c r="AB8" i="39"/>
  <c r="Y8" i="39"/>
  <c r="V8" i="39"/>
  <c r="S8" i="39"/>
  <c r="P8" i="39"/>
  <c r="M8" i="39"/>
  <c r="J8" i="39"/>
  <c r="G8" i="39"/>
  <c r="D8" i="39"/>
  <c r="CC7" i="39"/>
  <c r="CB7" i="39"/>
  <c r="CA7" i="39"/>
  <c r="BX7" i="39"/>
  <c r="BU7" i="39"/>
  <c r="BR7" i="39"/>
  <c r="BO7" i="39"/>
  <c r="BL7" i="39"/>
  <c r="BI7" i="39"/>
  <c r="BF7" i="39"/>
  <c r="BC7" i="39"/>
  <c r="AZ7" i="39"/>
  <c r="AW7" i="39"/>
  <c r="AT7" i="39"/>
  <c r="AQ7" i="39"/>
  <c r="AN7" i="39"/>
  <c r="AK7" i="39"/>
  <c r="AH7" i="39"/>
  <c r="AE7" i="39"/>
  <c r="AB7" i="39"/>
  <c r="Y7" i="39"/>
  <c r="V7" i="39"/>
  <c r="S7" i="39"/>
  <c r="P7" i="39"/>
  <c r="M7" i="39"/>
  <c r="J7" i="39"/>
  <c r="G7" i="39"/>
  <c r="D7" i="39"/>
  <c r="CC6" i="39"/>
  <c r="CB6" i="39"/>
  <c r="CA6" i="39"/>
  <c r="BX6" i="39"/>
  <c r="BU6" i="39"/>
  <c r="BR6" i="39"/>
  <c r="BO6" i="39"/>
  <c r="BL6" i="39"/>
  <c r="BI6" i="39"/>
  <c r="BF6" i="39"/>
  <c r="BC6" i="39"/>
  <c r="AZ6" i="39"/>
  <c r="AW6" i="39"/>
  <c r="AT6" i="39"/>
  <c r="AQ6" i="39"/>
  <c r="AN6" i="39"/>
  <c r="AK6" i="39"/>
  <c r="AH6" i="39"/>
  <c r="AE6" i="39"/>
  <c r="AB6" i="39"/>
  <c r="Y6" i="39"/>
  <c r="V6" i="39"/>
  <c r="S6" i="39"/>
  <c r="P6" i="39"/>
  <c r="M6" i="39"/>
  <c r="J6" i="39"/>
  <c r="G6" i="39"/>
  <c r="D6" i="39"/>
  <c r="CA27" i="38"/>
  <c r="BZ27" i="38"/>
  <c r="BZ28" i="38" s="1"/>
  <c r="BY27" i="38"/>
  <c r="BY28" i="38" s="1"/>
  <c r="BW27" i="38"/>
  <c r="BW28" i="38" s="1"/>
  <c r="BV27" i="38"/>
  <c r="BV28" i="38" s="1"/>
  <c r="BT27" i="38"/>
  <c r="BT28" i="38" s="1"/>
  <c r="BS27" i="38"/>
  <c r="BS28" i="38" s="1"/>
  <c r="BQ27" i="38"/>
  <c r="BQ28" i="38" s="1"/>
  <c r="BP27" i="38"/>
  <c r="BR27" i="38" s="1"/>
  <c r="BN27" i="38"/>
  <c r="BN28" i="38" s="1"/>
  <c r="BM27" i="38"/>
  <c r="BM28" i="38" s="1"/>
  <c r="BK27" i="38"/>
  <c r="BK28" i="38" s="1"/>
  <c r="BJ27" i="38"/>
  <c r="BJ28" i="38" s="1"/>
  <c r="BH27" i="38"/>
  <c r="BH28" i="38" s="1"/>
  <c r="BG27" i="38"/>
  <c r="BG28" i="38" s="1"/>
  <c r="BE27" i="38"/>
  <c r="BE28" i="38" s="1"/>
  <c r="BD27" i="38"/>
  <c r="BD28" i="38" s="1"/>
  <c r="BB27" i="38"/>
  <c r="BB28" i="38" s="1"/>
  <c r="BA27" i="38"/>
  <c r="BA28" i="38" s="1"/>
  <c r="AY27" i="38"/>
  <c r="AY28" i="38" s="1"/>
  <c r="AX27" i="38"/>
  <c r="AZ27" i="38" s="1"/>
  <c r="AV27" i="38"/>
  <c r="AV28" i="38" s="1"/>
  <c r="AU27" i="38"/>
  <c r="AU28" i="38" s="1"/>
  <c r="AS27" i="38"/>
  <c r="AS28" i="38" s="1"/>
  <c r="AR27" i="38"/>
  <c r="AP27" i="38"/>
  <c r="AP28" i="38" s="1"/>
  <c r="AO27" i="38"/>
  <c r="AO28" i="38" s="1"/>
  <c r="AM27" i="38"/>
  <c r="AM28" i="38" s="1"/>
  <c r="AL27" i="38"/>
  <c r="AL28" i="38" s="1"/>
  <c r="AJ27" i="38"/>
  <c r="AJ28" i="38" s="1"/>
  <c r="AI27" i="38"/>
  <c r="AI28" i="38" s="1"/>
  <c r="AF27" i="38"/>
  <c r="AF28" i="38" s="1"/>
  <c r="AD27" i="38"/>
  <c r="AD28" i="38" s="1"/>
  <c r="AC27" i="38"/>
  <c r="AC28" i="38" s="1"/>
  <c r="AA27" i="38"/>
  <c r="AA28" i="38" s="1"/>
  <c r="Z27" i="38"/>
  <c r="AB27" i="38" s="1"/>
  <c r="X27" i="38"/>
  <c r="X28" i="38" s="1"/>
  <c r="W27" i="38"/>
  <c r="W28" i="38" s="1"/>
  <c r="U27" i="38"/>
  <c r="U28" i="38" s="1"/>
  <c r="T27" i="38"/>
  <c r="V27" i="38" s="1"/>
  <c r="R27" i="38"/>
  <c r="R28" i="38" s="1"/>
  <c r="Q27" i="38"/>
  <c r="Q28" i="38" s="1"/>
  <c r="O27" i="38"/>
  <c r="O28" i="38" s="1"/>
  <c r="N27" i="38"/>
  <c r="N28" i="38" s="1"/>
  <c r="L27" i="38"/>
  <c r="L28" i="38" s="1"/>
  <c r="K27" i="38"/>
  <c r="K28" i="38" s="1"/>
  <c r="I27" i="38"/>
  <c r="I28" i="38" s="1"/>
  <c r="H27" i="38"/>
  <c r="H28" i="38" s="1"/>
  <c r="F27" i="38"/>
  <c r="F28" i="38" s="1"/>
  <c r="E27" i="38"/>
  <c r="E28" i="38" s="1"/>
  <c r="C27" i="38"/>
  <c r="C28" i="38" s="1"/>
  <c r="B27" i="38"/>
  <c r="B28" i="38" s="1"/>
  <c r="CC26" i="38"/>
  <c r="CB26" i="38"/>
  <c r="CA26" i="38"/>
  <c r="BX26" i="38"/>
  <c r="BU26" i="38"/>
  <c r="BR26" i="38"/>
  <c r="BO26" i="38"/>
  <c r="BL26" i="38"/>
  <c r="BI26" i="38"/>
  <c r="BF26" i="38"/>
  <c r="BC26" i="38"/>
  <c r="AZ26" i="38"/>
  <c r="AW26" i="38"/>
  <c r="AT26" i="38"/>
  <c r="AQ26" i="38"/>
  <c r="AN26" i="38"/>
  <c r="AK26" i="38"/>
  <c r="AE26" i="38"/>
  <c r="AB26" i="38"/>
  <c r="Y26" i="38"/>
  <c r="V26" i="38"/>
  <c r="S26" i="38"/>
  <c r="P26" i="38"/>
  <c r="M26" i="38"/>
  <c r="J26" i="38"/>
  <c r="G26" i="38"/>
  <c r="D26" i="38"/>
  <c r="CC25" i="38"/>
  <c r="CB25" i="38"/>
  <c r="CA25" i="38"/>
  <c r="BX25" i="38"/>
  <c r="BU25" i="38"/>
  <c r="BR25" i="38"/>
  <c r="BO25" i="38"/>
  <c r="BL25" i="38"/>
  <c r="BI25" i="38"/>
  <c r="BF25" i="38"/>
  <c r="BC25" i="38"/>
  <c r="AZ25" i="38"/>
  <c r="AW25" i="38"/>
  <c r="AT25" i="38"/>
  <c r="AQ25" i="38"/>
  <c r="AN25" i="38"/>
  <c r="AK25" i="38"/>
  <c r="AE25" i="38"/>
  <c r="AB25" i="38"/>
  <c r="Y25" i="38"/>
  <c r="V25" i="38"/>
  <c r="S25" i="38"/>
  <c r="P25" i="38"/>
  <c r="M25" i="38"/>
  <c r="J25" i="38"/>
  <c r="G25" i="38"/>
  <c r="D25" i="38"/>
  <c r="CC24" i="38"/>
  <c r="CB24" i="38"/>
  <c r="CA24" i="38"/>
  <c r="BX24" i="38"/>
  <c r="BU24" i="38"/>
  <c r="BR24" i="38"/>
  <c r="BO24" i="38"/>
  <c r="BL24" i="38"/>
  <c r="BI24" i="38"/>
  <c r="BF24" i="38"/>
  <c r="BC24" i="38"/>
  <c r="AZ24" i="38"/>
  <c r="AW24" i="38"/>
  <c r="AT24" i="38"/>
  <c r="AQ24" i="38"/>
  <c r="AN24" i="38"/>
  <c r="AK24" i="38"/>
  <c r="AH24" i="38"/>
  <c r="AE24" i="38"/>
  <c r="AB24" i="38"/>
  <c r="Y24" i="38"/>
  <c r="V24" i="38"/>
  <c r="S24" i="38"/>
  <c r="P24" i="38"/>
  <c r="M24" i="38"/>
  <c r="J24" i="38"/>
  <c r="G24" i="38"/>
  <c r="D24" i="38"/>
  <c r="CC23" i="38"/>
  <c r="CB23" i="38"/>
  <c r="CA23" i="38"/>
  <c r="BX23" i="38"/>
  <c r="BU23" i="38"/>
  <c r="BR23" i="38"/>
  <c r="BO23" i="38"/>
  <c r="BL23" i="38"/>
  <c r="BI23" i="38"/>
  <c r="BF23" i="38"/>
  <c r="BC23" i="38"/>
  <c r="AZ23" i="38"/>
  <c r="AW23" i="38"/>
  <c r="AT23" i="38"/>
  <c r="AQ23" i="38"/>
  <c r="AN23" i="38"/>
  <c r="AK23" i="38"/>
  <c r="AH23" i="38"/>
  <c r="AE23" i="38"/>
  <c r="AB23" i="38"/>
  <c r="Y23" i="38"/>
  <c r="V23" i="38"/>
  <c r="S23" i="38"/>
  <c r="P23" i="38"/>
  <c r="M23" i="38"/>
  <c r="J23" i="38"/>
  <c r="G23" i="38"/>
  <c r="D23" i="38"/>
  <c r="CC22" i="38"/>
  <c r="CB22" i="38"/>
  <c r="CA22" i="38"/>
  <c r="BX22" i="38"/>
  <c r="BU22" i="38"/>
  <c r="BR22" i="38"/>
  <c r="BO22" i="38"/>
  <c r="BL22" i="38"/>
  <c r="BI22" i="38"/>
  <c r="BF22" i="38"/>
  <c r="BC22" i="38"/>
  <c r="AZ22" i="38"/>
  <c r="AW22" i="38"/>
  <c r="AT22" i="38"/>
  <c r="AQ22" i="38"/>
  <c r="AN22" i="38"/>
  <c r="AK22" i="38"/>
  <c r="AH22" i="38"/>
  <c r="AE22" i="38"/>
  <c r="AB22" i="38"/>
  <c r="Y22" i="38"/>
  <c r="V22" i="38"/>
  <c r="S22" i="38"/>
  <c r="P22" i="38"/>
  <c r="M22" i="38"/>
  <c r="J22" i="38"/>
  <c r="G22" i="38"/>
  <c r="D22" i="38"/>
  <c r="CC21" i="38"/>
  <c r="CB21" i="38"/>
  <c r="CA21" i="38"/>
  <c r="BX21" i="38"/>
  <c r="BU21" i="38"/>
  <c r="BR21" i="38"/>
  <c r="BO21" i="38"/>
  <c r="BL21" i="38"/>
  <c r="BI21" i="38"/>
  <c r="BF21" i="38"/>
  <c r="BC21" i="38"/>
  <c r="AZ21" i="38"/>
  <c r="AW21" i="38"/>
  <c r="AT21" i="38"/>
  <c r="AQ21" i="38"/>
  <c r="AN21" i="38"/>
  <c r="AK21" i="38"/>
  <c r="AH21" i="38"/>
  <c r="AE21" i="38"/>
  <c r="AB21" i="38"/>
  <c r="Y21" i="38"/>
  <c r="V21" i="38"/>
  <c r="S21" i="38"/>
  <c r="P21" i="38"/>
  <c r="M21" i="38"/>
  <c r="J21" i="38"/>
  <c r="G21" i="38"/>
  <c r="D21" i="38"/>
  <c r="CC20" i="38"/>
  <c r="CB20" i="38"/>
  <c r="CA20" i="38"/>
  <c r="BX20" i="38"/>
  <c r="BU20" i="38"/>
  <c r="BR20" i="38"/>
  <c r="BO20" i="38"/>
  <c r="BL20" i="38"/>
  <c r="BI20" i="38"/>
  <c r="BF20" i="38"/>
  <c r="BC20" i="38"/>
  <c r="AZ20" i="38"/>
  <c r="AW20" i="38"/>
  <c r="AT20" i="38"/>
  <c r="AQ20" i="38"/>
  <c r="AN20" i="38"/>
  <c r="AK20" i="38"/>
  <c r="AH20" i="38"/>
  <c r="AE20" i="38"/>
  <c r="AB20" i="38"/>
  <c r="Y20" i="38"/>
  <c r="V20" i="38"/>
  <c r="S20" i="38"/>
  <c r="P20" i="38"/>
  <c r="M20" i="38"/>
  <c r="J20" i="38"/>
  <c r="G20" i="38"/>
  <c r="D20" i="38"/>
  <c r="CC19" i="38"/>
  <c r="CB19" i="38"/>
  <c r="CA19" i="38"/>
  <c r="BX19" i="38"/>
  <c r="BU19" i="38"/>
  <c r="BR19" i="38"/>
  <c r="BO19" i="38"/>
  <c r="BL19" i="38"/>
  <c r="BI19" i="38"/>
  <c r="BF19" i="38"/>
  <c r="BC19" i="38"/>
  <c r="AZ19" i="38"/>
  <c r="AW19" i="38"/>
  <c r="AT19" i="38"/>
  <c r="AQ19" i="38"/>
  <c r="AN19" i="38"/>
  <c r="AK19" i="38"/>
  <c r="AH19" i="38"/>
  <c r="AE19" i="38"/>
  <c r="AB19" i="38"/>
  <c r="Y19" i="38"/>
  <c r="V19" i="38"/>
  <c r="S19" i="38"/>
  <c r="P19" i="38"/>
  <c r="M19" i="38"/>
  <c r="J19" i="38"/>
  <c r="G19" i="38"/>
  <c r="D19" i="38"/>
  <c r="CC18" i="38"/>
  <c r="CB18" i="38"/>
  <c r="CA18" i="38"/>
  <c r="BX18" i="38"/>
  <c r="BU18" i="38"/>
  <c r="BR18" i="38"/>
  <c r="BO18" i="38"/>
  <c r="BL18" i="38"/>
  <c r="BI18" i="38"/>
  <c r="BF18" i="38"/>
  <c r="BC18" i="38"/>
  <c r="AZ18" i="38"/>
  <c r="AW18" i="38"/>
  <c r="AT18" i="38"/>
  <c r="AQ18" i="38"/>
  <c r="AN18" i="38"/>
  <c r="AK18" i="38"/>
  <c r="AH18" i="38"/>
  <c r="AE18" i="38"/>
  <c r="AB18" i="38"/>
  <c r="Y18" i="38"/>
  <c r="V18" i="38"/>
  <c r="S18" i="38"/>
  <c r="P18" i="38"/>
  <c r="M18" i="38"/>
  <c r="J18" i="38"/>
  <c r="G18" i="38"/>
  <c r="D18" i="38"/>
  <c r="CC17" i="38"/>
  <c r="CB17" i="38"/>
  <c r="CA17" i="38"/>
  <c r="BX17" i="38"/>
  <c r="BU17" i="38"/>
  <c r="BR17" i="38"/>
  <c r="BO17" i="38"/>
  <c r="BL17" i="38"/>
  <c r="BI17" i="38"/>
  <c r="BF17" i="38"/>
  <c r="BC17" i="38"/>
  <c r="AZ17" i="38"/>
  <c r="AW17" i="38"/>
  <c r="AT17" i="38"/>
  <c r="AQ17" i="38"/>
  <c r="AN17" i="38"/>
  <c r="AK17" i="38"/>
  <c r="AH17" i="38"/>
  <c r="AE17" i="38"/>
  <c r="AB17" i="38"/>
  <c r="Y17" i="38"/>
  <c r="V17" i="38"/>
  <c r="S17" i="38"/>
  <c r="P17" i="38"/>
  <c r="M17" i="38"/>
  <c r="J17" i="38"/>
  <c r="G17" i="38"/>
  <c r="D17" i="38"/>
  <c r="CC16" i="38"/>
  <c r="CB16" i="38"/>
  <c r="CA16" i="38"/>
  <c r="BX16" i="38"/>
  <c r="BU16" i="38"/>
  <c r="BR16" i="38"/>
  <c r="BO16" i="38"/>
  <c r="BL16" i="38"/>
  <c r="BI16" i="38"/>
  <c r="BF16" i="38"/>
  <c r="BC16" i="38"/>
  <c r="AZ16" i="38"/>
  <c r="AW16" i="38"/>
  <c r="AT16" i="38"/>
  <c r="AQ16" i="38"/>
  <c r="AN16" i="38"/>
  <c r="AK16" i="38"/>
  <c r="AH16" i="38"/>
  <c r="AE16" i="38"/>
  <c r="AB16" i="38"/>
  <c r="Y16" i="38"/>
  <c r="V16" i="38"/>
  <c r="S16" i="38"/>
  <c r="P16" i="38"/>
  <c r="M16" i="38"/>
  <c r="J16" i="38"/>
  <c r="G16" i="38"/>
  <c r="D16" i="38"/>
  <c r="CC15" i="38"/>
  <c r="CB15" i="38"/>
  <c r="CA15" i="38"/>
  <c r="BX15" i="38"/>
  <c r="BU15" i="38"/>
  <c r="BR15" i="38"/>
  <c r="BO15" i="38"/>
  <c r="BL15" i="38"/>
  <c r="BI15" i="38"/>
  <c r="BF15" i="38"/>
  <c r="BC15" i="38"/>
  <c r="AZ15" i="38"/>
  <c r="AW15" i="38"/>
  <c r="AT15" i="38"/>
  <c r="AQ15" i="38"/>
  <c r="AN15" i="38"/>
  <c r="AK15" i="38"/>
  <c r="AH15" i="38"/>
  <c r="AE15" i="38"/>
  <c r="AB15" i="38"/>
  <c r="Y15" i="38"/>
  <c r="V15" i="38"/>
  <c r="S15" i="38"/>
  <c r="P15" i="38"/>
  <c r="M15" i="38"/>
  <c r="J15" i="38"/>
  <c r="G15" i="38"/>
  <c r="D15" i="38"/>
  <c r="CC14" i="38"/>
  <c r="CB14" i="38"/>
  <c r="CA14" i="38"/>
  <c r="BX14" i="38"/>
  <c r="BU14" i="38"/>
  <c r="BR14" i="38"/>
  <c r="BO14" i="38"/>
  <c r="BL14" i="38"/>
  <c r="BI14" i="38"/>
  <c r="BF14" i="38"/>
  <c r="BC14" i="38"/>
  <c r="AZ14" i="38"/>
  <c r="AW14" i="38"/>
  <c r="AT14" i="38"/>
  <c r="AQ14" i="38"/>
  <c r="AN14" i="38"/>
  <c r="AK14" i="38"/>
  <c r="AH14" i="38"/>
  <c r="AE14" i="38"/>
  <c r="AB14" i="38"/>
  <c r="Y14" i="38"/>
  <c r="V14" i="38"/>
  <c r="S14" i="38"/>
  <c r="P14" i="38"/>
  <c r="M14" i="38"/>
  <c r="J14" i="38"/>
  <c r="G14" i="38"/>
  <c r="D14" i="38"/>
  <c r="CC13" i="38"/>
  <c r="CB13" i="38"/>
  <c r="CA13" i="38"/>
  <c r="BX13" i="38"/>
  <c r="BU13" i="38"/>
  <c r="BR13" i="38"/>
  <c r="BO13" i="38"/>
  <c r="BL13" i="38"/>
  <c r="BI13" i="38"/>
  <c r="BF13" i="38"/>
  <c r="BC13" i="38"/>
  <c r="AZ13" i="38"/>
  <c r="AW13" i="38"/>
  <c r="AT13" i="38"/>
  <c r="AQ13" i="38"/>
  <c r="AN13" i="38"/>
  <c r="AK13" i="38"/>
  <c r="AH13" i="38"/>
  <c r="AE13" i="38"/>
  <c r="AB13" i="38"/>
  <c r="Y13" i="38"/>
  <c r="V13" i="38"/>
  <c r="S13" i="38"/>
  <c r="P13" i="38"/>
  <c r="M13" i="38"/>
  <c r="J13" i="38"/>
  <c r="G13" i="38"/>
  <c r="D13" i="38"/>
  <c r="CC12" i="38"/>
  <c r="CB12" i="38"/>
  <c r="CA12" i="38"/>
  <c r="BX12" i="38"/>
  <c r="BU12" i="38"/>
  <c r="BR12" i="38"/>
  <c r="BO12" i="38"/>
  <c r="BL12" i="38"/>
  <c r="BI12" i="38"/>
  <c r="BF12" i="38"/>
  <c r="BC12" i="38"/>
  <c r="AZ12" i="38"/>
  <c r="AW12" i="38"/>
  <c r="AT12" i="38"/>
  <c r="AQ12" i="38"/>
  <c r="AN12" i="38"/>
  <c r="AK12" i="38"/>
  <c r="AH12" i="38"/>
  <c r="AE12" i="38"/>
  <c r="AB12" i="38"/>
  <c r="Y12" i="38"/>
  <c r="V12" i="38"/>
  <c r="S12" i="38"/>
  <c r="P12" i="38"/>
  <c r="M12" i="38"/>
  <c r="J12" i="38"/>
  <c r="G12" i="38"/>
  <c r="D12" i="38"/>
  <c r="CC11" i="38"/>
  <c r="CB11" i="38"/>
  <c r="CA11" i="38"/>
  <c r="BX11" i="38"/>
  <c r="BU11" i="38"/>
  <c r="BR11" i="38"/>
  <c r="BO11" i="38"/>
  <c r="BL11" i="38"/>
  <c r="BI11" i="38"/>
  <c r="BF11" i="38"/>
  <c r="BC11" i="38"/>
  <c r="AZ11" i="38"/>
  <c r="AW11" i="38"/>
  <c r="AT11" i="38"/>
  <c r="AQ11" i="38"/>
  <c r="AN11" i="38"/>
  <c r="AK11" i="38"/>
  <c r="AH11" i="38"/>
  <c r="AE11" i="38"/>
  <c r="AB11" i="38"/>
  <c r="Y11" i="38"/>
  <c r="V11" i="38"/>
  <c r="S11" i="38"/>
  <c r="P11" i="38"/>
  <c r="M11" i="38"/>
  <c r="J11" i="38"/>
  <c r="G11" i="38"/>
  <c r="D11" i="38"/>
  <c r="CC10" i="38"/>
  <c r="CB10" i="38"/>
  <c r="CA10" i="38"/>
  <c r="BX10" i="38"/>
  <c r="BU10" i="38"/>
  <c r="BR10" i="38"/>
  <c r="BO10" i="38"/>
  <c r="BL10" i="38"/>
  <c r="BI10" i="38"/>
  <c r="BF10" i="38"/>
  <c r="BC10" i="38"/>
  <c r="AZ10" i="38"/>
  <c r="AW10" i="38"/>
  <c r="AT10" i="38"/>
  <c r="AQ10" i="38"/>
  <c r="AN10" i="38"/>
  <c r="AK10" i="38"/>
  <c r="AH10" i="38"/>
  <c r="AE10" i="38"/>
  <c r="AB10" i="38"/>
  <c r="Y10" i="38"/>
  <c r="V10" i="38"/>
  <c r="S10" i="38"/>
  <c r="P10" i="38"/>
  <c r="M10" i="38"/>
  <c r="J10" i="38"/>
  <c r="G10" i="38"/>
  <c r="D10" i="38"/>
  <c r="CC9" i="38"/>
  <c r="CB9" i="38"/>
  <c r="CA9" i="38"/>
  <c r="BX9" i="38"/>
  <c r="BU9" i="38"/>
  <c r="BR9" i="38"/>
  <c r="BO9" i="38"/>
  <c r="BL9" i="38"/>
  <c r="BI9" i="38"/>
  <c r="BF9" i="38"/>
  <c r="BC9" i="38"/>
  <c r="AZ9" i="38"/>
  <c r="AW9" i="38"/>
  <c r="AT9" i="38"/>
  <c r="AQ9" i="38"/>
  <c r="AN9" i="38"/>
  <c r="AK9" i="38"/>
  <c r="AH9" i="38"/>
  <c r="AE9" i="38"/>
  <c r="AB9" i="38"/>
  <c r="Y9" i="38"/>
  <c r="V9" i="38"/>
  <c r="S9" i="38"/>
  <c r="P9" i="38"/>
  <c r="M9" i="38"/>
  <c r="J9" i="38"/>
  <c r="G9" i="38"/>
  <c r="D9" i="38"/>
  <c r="CC8" i="38"/>
  <c r="CB8" i="38"/>
  <c r="CA8" i="38"/>
  <c r="BX8" i="38"/>
  <c r="BU8" i="38"/>
  <c r="BR8" i="38"/>
  <c r="BO8" i="38"/>
  <c r="BL8" i="38"/>
  <c r="BI8" i="38"/>
  <c r="BF8" i="38"/>
  <c r="BC8" i="38"/>
  <c r="AZ8" i="38"/>
  <c r="AW8" i="38"/>
  <c r="AT8" i="38"/>
  <c r="AQ8" i="38"/>
  <c r="AN8" i="38"/>
  <c r="AK8" i="38"/>
  <c r="AH8" i="38"/>
  <c r="AE8" i="38"/>
  <c r="AB8" i="38"/>
  <c r="Y8" i="38"/>
  <c r="V8" i="38"/>
  <c r="S8" i="38"/>
  <c r="P8" i="38"/>
  <c r="M8" i="38"/>
  <c r="J8" i="38"/>
  <c r="G8" i="38"/>
  <c r="D8" i="38"/>
  <c r="CC7" i="38"/>
  <c r="CB7" i="38"/>
  <c r="CA7" i="38"/>
  <c r="BX7" i="38"/>
  <c r="BU7" i="38"/>
  <c r="BR7" i="38"/>
  <c r="BO7" i="38"/>
  <c r="BL7" i="38"/>
  <c r="BI7" i="38"/>
  <c r="BF7" i="38"/>
  <c r="BC7" i="38"/>
  <c r="AZ7" i="38"/>
  <c r="AW7" i="38"/>
  <c r="AT7" i="38"/>
  <c r="AQ7" i="38"/>
  <c r="AN7" i="38"/>
  <c r="AK7" i="38"/>
  <c r="AH7" i="38"/>
  <c r="AE7" i="38"/>
  <c r="AB7" i="38"/>
  <c r="Y7" i="38"/>
  <c r="V7" i="38"/>
  <c r="S7" i="38"/>
  <c r="P7" i="38"/>
  <c r="M7" i="38"/>
  <c r="J7" i="38"/>
  <c r="G7" i="38"/>
  <c r="D7" i="38"/>
  <c r="CC6" i="38"/>
  <c r="CB6" i="38"/>
  <c r="CA6" i="38"/>
  <c r="BX6" i="38"/>
  <c r="BU6" i="38"/>
  <c r="BR6" i="38"/>
  <c r="BO6" i="38"/>
  <c r="BL6" i="38"/>
  <c r="BI6" i="38"/>
  <c r="BF6" i="38"/>
  <c r="BC6" i="38"/>
  <c r="AZ6" i="38"/>
  <c r="AW6" i="38"/>
  <c r="AT6" i="38"/>
  <c r="AQ6" i="38"/>
  <c r="AN6" i="38"/>
  <c r="AK6" i="38"/>
  <c r="AH6" i="38"/>
  <c r="AE6" i="38"/>
  <c r="AB6" i="38"/>
  <c r="Y6" i="38"/>
  <c r="V6" i="38"/>
  <c r="S6" i="38"/>
  <c r="P6" i="38"/>
  <c r="M6" i="38"/>
  <c r="J6" i="38"/>
  <c r="G6" i="38"/>
  <c r="D6" i="38"/>
  <c r="AT27" i="46" l="1"/>
  <c r="AH27" i="46"/>
  <c r="CC28" i="46"/>
  <c r="CB27" i="44"/>
  <c r="CD27" i="44" s="1"/>
  <c r="AB27" i="40"/>
  <c r="V27" i="40"/>
  <c r="P27" i="40"/>
  <c r="J27" i="40"/>
  <c r="BO27" i="39"/>
  <c r="BC27" i="39"/>
  <c r="Z28" i="38"/>
  <c r="BC27" i="38"/>
  <c r="AT27" i="38"/>
  <c r="AE27" i="38"/>
  <c r="AR28" i="43"/>
  <c r="AQ27" i="43"/>
  <c r="BO27" i="40"/>
  <c r="BD28" i="40"/>
  <c r="CD6" i="40"/>
  <c r="CD7" i="40"/>
  <c r="CD8" i="40"/>
  <c r="CD11" i="40"/>
  <c r="CD12" i="40"/>
  <c r="AQ27" i="39"/>
  <c r="BX27" i="38"/>
  <c r="BP28" i="38"/>
  <c r="G27" i="38"/>
  <c r="CD6" i="38"/>
  <c r="CD7" i="38"/>
  <c r="CD8" i="38"/>
  <c r="CD9" i="38"/>
  <c r="CD10" i="38"/>
  <c r="CD11" i="38"/>
  <c r="CD12" i="38"/>
  <c r="AZ27" i="46"/>
  <c r="J27" i="46"/>
  <c r="BX27" i="46"/>
  <c r="AB27" i="46"/>
  <c r="BR27" i="46"/>
  <c r="BP28" i="46"/>
  <c r="BO27" i="46"/>
  <c r="BL27" i="46"/>
  <c r="BC27" i="46"/>
  <c r="AX28" i="46"/>
  <c r="AR28" i="46"/>
  <c r="AQ27" i="46"/>
  <c r="AN27" i="46"/>
  <c r="AF28" i="46"/>
  <c r="AE27" i="46"/>
  <c r="V27" i="46"/>
  <c r="S27" i="46"/>
  <c r="P27" i="46"/>
  <c r="CD21" i="46"/>
  <c r="H28" i="46"/>
  <c r="G27" i="46"/>
  <c r="CD18" i="46"/>
  <c r="CD19" i="46"/>
  <c r="CD20" i="46"/>
  <c r="CD22" i="46"/>
  <c r="CD23" i="46"/>
  <c r="CD24" i="46"/>
  <c r="CD26" i="46"/>
  <c r="D27" i="46"/>
  <c r="CA27" i="46"/>
  <c r="CD16" i="46"/>
  <c r="CD17" i="46"/>
  <c r="CD25" i="46"/>
  <c r="CD13" i="46"/>
  <c r="CD14" i="46"/>
  <c r="CD15" i="46"/>
  <c r="CD6" i="46"/>
  <c r="CD7" i="46"/>
  <c r="CD11" i="46"/>
  <c r="CD12" i="46"/>
  <c r="CD8" i="46"/>
  <c r="CD9" i="46"/>
  <c r="CD10" i="46"/>
  <c r="CD26" i="44"/>
  <c r="CD20" i="44"/>
  <c r="CD21" i="44"/>
  <c r="CD22" i="44"/>
  <c r="CD23" i="44"/>
  <c r="CD24" i="44"/>
  <c r="CD25" i="44"/>
  <c r="CD14" i="44"/>
  <c r="CD15" i="44"/>
  <c r="CD16" i="44"/>
  <c r="CD17" i="44"/>
  <c r="CD18" i="44"/>
  <c r="CD19" i="44"/>
  <c r="CD13" i="44"/>
  <c r="CD11" i="44"/>
  <c r="CD7" i="45"/>
  <c r="CD11" i="45"/>
  <c r="CD12" i="45"/>
  <c r="CD9" i="45"/>
  <c r="CD6" i="45"/>
  <c r="CD8" i="45"/>
  <c r="CD10" i="45"/>
  <c r="CD12" i="44"/>
  <c r="CD6" i="44"/>
  <c r="CD7" i="44"/>
  <c r="CD8" i="44"/>
  <c r="CD9" i="44"/>
  <c r="CD10" i="44"/>
  <c r="D27" i="43"/>
  <c r="J27" i="43"/>
  <c r="P27" i="43"/>
  <c r="AE27" i="43"/>
  <c r="N28" i="43"/>
  <c r="AQ27" i="42"/>
  <c r="BF27" i="42"/>
  <c r="BR27" i="42"/>
  <c r="G27" i="42"/>
  <c r="BP28" i="42"/>
  <c r="D27" i="42"/>
  <c r="J27" i="42"/>
  <c r="P27" i="42"/>
  <c r="V27" i="42"/>
  <c r="AE27" i="42"/>
  <c r="E28" i="41"/>
  <c r="E32" i="41"/>
  <c r="Q28" i="41"/>
  <c r="Q32" i="41"/>
  <c r="AC28" i="41"/>
  <c r="AC32" i="41"/>
  <c r="AO28" i="41"/>
  <c r="AO32" i="41"/>
  <c r="BA28" i="41"/>
  <c r="BA32" i="41"/>
  <c r="BM28" i="41"/>
  <c r="BM32" i="41"/>
  <c r="BY28" i="41"/>
  <c r="BY32" i="41"/>
  <c r="L28" i="41"/>
  <c r="L32" i="41"/>
  <c r="X28" i="41"/>
  <c r="X32" i="41"/>
  <c r="AJ28" i="41"/>
  <c r="AJ32" i="41"/>
  <c r="AV28" i="41"/>
  <c r="AV32" i="41"/>
  <c r="BH28" i="41"/>
  <c r="BH32" i="41"/>
  <c r="BT28" i="41"/>
  <c r="BT32" i="41"/>
  <c r="J27" i="41"/>
  <c r="H32" i="41"/>
  <c r="N28" i="41"/>
  <c r="N32" i="41"/>
  <c r="Z28" i="41"/>
  <c r="Z32" i="41"/>
  <c r="AH27" i="41"/>
  <c r="AF32" i="41"/>
  <c r="AL28" i="41"/>
  <c r="AL32" i="41"/>
  <c r="AR28" i="41"/>
  <c r="AR32" i="41"/>
  <c r="BJ28" i="41"/>
  <c r="BJ32" i="41"/>
  <c r="BP28" i="41"/>
  <c r="BP32" i="41"/>
  <c r="K28" i="41"/>
  <c r="K32" i="41"/>
  <c r="W28" i="41"/>
  <c r="W32" i="41"/>
  <c r="AI28" i="41"/>
  <c r="AI32" i="41"/>
  <c r="AU28" i="41"/>
  <c r="AU32" i="41"/>
  <c r="BG28" i="41"/>
  <c r="BG32" i="41"/>
  <c r="BS28" i="41"/>
  <c r="BS32" i="41"/>
  <c r="F28" i="41"/>
  <c r="F32" i="41"/>
  <c r="R28" i="41"/>
  <c r="R32" i="41"/>
  <c r="AD28" i="41"/>
  <c r="AD32" i="41"/>
  <c r="AP28" i="41"/>
  <c r="AP32" i="41"/>
  <c r="BB28" i="41"/>
  <c r="BB32" i="41"/>
  <c r="BN28" i="41"/>
  <c r="BN32" i="41"/>
  <c r="BZ28" i="41"/>
  <c r="BZ32" i="41"/>
  <c r="I28" i="41"/>
  <c r="I32" i="41"/>
  <c r="O28" i="41"/>
  <c r="O32" i="41"/>
  <c r="U28" i="41"/>
  <c r="U32" i="41"/>
  <c r="AA28" i="41"/>
  <c r="AA32" i="41"/>
  <c r="AG28" i="41"/>
  <c r="AG32" i="41"/>
  <c r="AM28" i="41"/>
  <c r="AM32" i="41"/>
  <c r="AS28" i="41"/>
  <c r="AS32" i="41"/>
  <c r="AY28" i="41"/>
  <c r="AY32" i="41"/>
  <c r="BE28" i="41"/>
  <c r="BE32" i="41"/>
  <c r="BF32" i="41" s="1"/>
  <c r="BK28" i="41"/>
  <c r="BK32" i="41"/>
  <c r="BQ28" i="41"/>
  <c r="BQ32" i="41"/>
  <c r="BW28" i="41"/>
  <c r="BW32" i="41"/>
  <c r="AB27" i="41"/>
  <c r="AQ27" i="41"/>
  <c r="AN27" i="41"/>
  <c r="AT27" i="41"/>
  <c r="AZ27" i="41"/>
  <c r="BF27" i="41"/>
  <c r="BX27" i="41"/>
  <c r="CA27" i="43"/>
  <c r="BP28" i="43"/>
  <c r="BL27" i="43"/>
  <c r="BD28" i="43"/>
  <c r="BC27" i="43"/>
  <c r="AX28" i="43"/>
  <c r="AN27" i="43"/>
  <c r="AF28" i="43"/>
  <c r="CD26" i="43"/>
  <c r="V27" i="43"/>
  <c r="S27" i="43"/>
  <c r="CD21" i="43"/>
  <c r="H28" i="43"/>
  <c r="G27" i="43"/>
  <c r="B28" i="43"/>
  <c r="CD17" i="43"/>
  <c r="CD20" i="43"/>
  <c r="CD25" i="43"/>
  <c r="CD13" i="43"/>
  <c r="CD24" i="43"/>
  <c r="CD16" i="43"/>
  <c r="AB27" i="43"/>
  <c r="CD18" i="43"/>
  <c r="CD19" i="43"/>
  <c r="CB27" i="43"/>
  <c r="CC27" i="43"/>
  <c r="CD14" i="43"/>
  <c r="CD15" i="43"/>
  <c r="CD22" i="43"/>
  <c r="CD23" i="43"/>
  <c r="BX27" i="42"/>
  <c r="CA27" i="42"/>
  <c r="BO27" i="42"/>
  <c r="BL27" i="42"/>
  <c r="BD28" i="42"/>
  <c r="BC27" i="42"/>
  <c r="AZ27" i="42"/>
  <c r="AT27" i="42"/>
  <c r="AN27" i="42"/>
  <c r="AB27" i="42"/>
  <c r="AH27" i="42"/>
  <c r="CD26" i="42"/>
  <c r="T28" i="42"/>
  <c r="CD15" i="42"/>
  <c r="CD23" i="42"/>
  <c r="CD13" i="42"/>
  <c r="CD18" i="42"/>
  <c r="CD22" i="42"/>
  <c r="S27" i="42"/>
  <c r="N28" i="42"/>
  <c r="CD17" i="42"/>
  <c r="CD21" i="42"/>
  <c r="CD25" i="42"/>
  <c r="CD16" i="42"/>
  <c r="CD20" i="42"/>
  <c r="CD14" i="42"/>
  <c r="CD24" i="42"/>
  <c r="CB27" i="42"/>
  <c r="CD19" i="42"/>
  <c r="CC27" i="42"/>
  <c r="BV28" i="41"/>
  <c r="CA27" i="41"/>
  <c r="BR27" i="41"/>
  <c r="BO27" i="41"/>
  <c r="BL27" i="41"/>
  <c r="BD28" i="41"/>
  <c r="BC27" i="41"/>
  <c r="AX28" i="41"/>
  <c r="CD26" i="41"/>
  <c r="AF28" i="41"/>
  <c r="AE27" i="41"/>
  <c r="V27" i="41"/>
  <c r="T28" i="41"/>
  <c r="CD13" i="41"/>
  <c r="CD18" i="41"/>
  <c r="CD21" i="41"/>
  <c r="S27" i="41"/>
  <c r="P27" i="41"/>
  <c r="CD16" i="41"/>
  <c r="CD24" i="41"/>
  <c r="H28" i="41"/>
  <c r="G27" i="41"/>
  <c r="CD17" i="41"/>
  <c r="CD20" i="41"/>
  <c r="CB27" i="41"/>
  <c r="CB32" i="41" s="1"/>
  <c r="CD25" i="41"/>
  <c r="CD22" i="41"/>
  <c r="CD23" i="41"/>
  <c r="CD19" i="41"/>
  <c r="CC27" i="41"/>
  <c r="CC32" i="41" s="1"/>
  <c r="CD14" i="41"/>
  <c r="CD15" i="41"/>
  <c r="CD6" i="43"/>
  <c r="CD7" i="43"/>
  <c r="CD8" i="43"/>
  <c r="CD9" i="43"/>
  <c r="CD11" i="43"/>
  <c r="CD10" i="43"/>
  <c r="CD12" i="43"/>
  <c r="CD10" i="42"/>
  <c r="CD11" i="42"/>
  <c r="CD8" i="42"/>
  <c r="CD6" i="42"/>
  <c r="CD7" i="42"/>
  <c r="CD9" i="42"/>
  <c r="CD12" i="42"/>
  <c r="CD9" i="41"/>
  <c r="CD10" i="41"/>
  <c r="CD11" i="41"/>
  <c r="CD8" i="41"/>
  <c r="CD7" i="41"/>
  <c r="CD6" i="41"/>
  <c r="CD12" i="41"/>
  <c r="BX27" i="40"/>
  <c r="CA27" i="40"/>
  <c r="BR27" i="40"/>
  <c r="BL27" i="40"/>
  <c r="BC27" i="40"/>
  <c r="AZ27" i="40"/>
  <c r="AR28" i="40"/>
  <c r="AQ27" i="40"/>
  <c r="AN27" i="40"/>
  <c r="AH27" i="40"/>
  <c r="AE27" i="40"/>
  <c r="CD26" i="40"/>
  <c r="T28" i="40"/>
  <c r="CD17" i="40"/>
  <c r="S27" i="40"/>
  <c r="N28" i="40"/>
  <c r="CD25" i="40"/>
  <c r="H28" i="40"/>
  <c r="CB27" i="40"/>
  <c r="CD18" i="40"/>
  <c r="CD21" i="40"/>
  <c r="CD22" i="40"/>
  <c r="CD23" i="40"/>
  <c r="CD24" i="40"/>
  <c r="CD20" i="40"/>
  <c r="CD14" i="40"/>
  <c r="CD15" i="40"/>
  <c r="CD16" i="40"/>
  <c r="G27" i="40"/>
  <c r="CC27" i="40"/>
  <c r="CD13" i="40"/>
  <c r="CD19" i="40"/>
  <c r="D27" i="40"/>
  <c r="CD9" i="40"/>
  <c r="CD10" i="40"/>
  <c r="AB27" i="39"/>
  <c r="BX27" i="39"/>
  <c r="BR27" i="39"/>
  <c r="BP28" i="39"/>
  <c r="BL27" i="39"/>
  <c r="BF27" i="39"/>
  <c r="BD28" i="39"/>
  <c r="AT27" i="39"/>
  <c r="AR28" i="39"/>
  <c r="AN27" i="39"/>
  <c r="AF28" i="39"/>
  <c r="CD26" i="39"/>
  <c r="T28" i="39"/>
  <c r="S27" i="39"/>
  <c r="CD20" i="39"/>
  <c r="CD21" i="39"/>
  <c r="CD16" i="39"/>
  <c r="CD17" i="39"/>
  <c r="G27" i="39"/>
  <c r="CD22" i="39"/>
  <c r="CD23" i="39"/>
  <c r="CD24" i="39"/>
  <c r="CD25" i="39"/>
  <c r="B28" i="39"/>
  <c r="CC27" i="39"/>
  <c r="AE27" i="39"/>
  <c r="CB27" i="39"/>
  <c r="CD15" i="39"/>
  <c r="J27" i="39"/>
  <c r="H28" i="39"/>
  <c r="CD6" i="39"/>
  <c r="CD7" i="39"/>
  <c r="CD8" i="39"/>
  <c r="CD9" i="39"/>
  <c r="CD10" i="39"/>
  <c r="CD11" i="39"/>
  <c r="CD12" i="39"/>
  <c r="CD18" i="39"/>
  <c r="CD19" i="39"/>
  <c r="CD13" i="39"/>
  <c r="CA27" i="39"/>
  <c r="BO27" i="38"/>
  <c r="BL27" i="38"/>
  <c r="BF27" i="38"/>
  <c r="AX28" i="38"/>
  <c r="AR28" i="38"/>
  <c r="AQ27" i="38"/>
  <c r="AN27" i="38"/>
  <c r="CD26" i="38"/>
  <c r="T28" i="38"/>
  <c r="CD13" i="38"/>
  <c r="CD17" i="38"/>
  <c r="CD18" i="38"/>
  <c r="CD19" i="38"/>
  <c r="CD20" i="38"/>
  <c r="CD21" i="38"/>
  <c r="CD25" i="38"/>
  <c r="S27" i="38"/>
  <c r="P27" i="38"/>
  <c r="J27" i="38"/>
  <c r="CD16" i="38"/>
  <c r="CD24" i="38"/>
  <c r="D27" i="38"/>
  <c r="CB27" i="38"/>
  <c r="CC27" i="38"/>
  <c r="CD14" i="38"/>
  <c r="CD15" i="38"/>
  <c r="CD22" i="38"/>
  <c r="CD23" i="38"/>
  <c r="M27" i="46"/>
  <c r="Y27" i="46"/>
  <c r="AK27" i="46"/>
  <c r="AW27" i="46"/>
  <c r="BI27" i="46"/>
  <c r="BU27" i="46"/>
  <c r="CC28" i="43"/>
  <c r="M27" i="43"/>
  <c r="Y27" i="43"/>
  <c r="AK27" i="43"/>
  <c r="AW27" i="43"/>
  <c r="BI27" i="43"/>
  <c r="BU27" i="43"/>
  <c r="CC28" i="42"/>
  <c r="M27" i="42"/>
  <c r="Y27" i="42"/>
  <c r="AK27" i="42"/>
  <c r="AW27" i="42"/>
  <c r="BI27" i="42"/>
  <c r="BU27" i="42"/>
  <c r="BY28" i="42"/>
  <c r="M27" i="41"/>
  <c r="Y27" i="41"/>
  <c r="AK27" i="41"/>
  <c r="AW27" i="41"/>
  <c r="BI27" i="41"/>
  <c r="BU27" i="41"/>
  <c r="CC28" i="40"/>
  <c r="M27" i="40"/>
  <c r="Y27" i="40"/>
  <c r="AK27" i="40"/>
  <c r="AW27" i="40"/>
  <c r="BI27" i="40"/>
  <c r="BU27" i="40"/>
  <c r="CC28" i="39"/>
  <c r="CD14" i="39"/>
  <c r="M27" i="39"/>
  <c r="Y27" i="39"/>
  <c r="AK27" i="39"/>
  <c r="AW27" i="39"/>
  <c r="BI27" i="39"/>
  <c r="BU27" i="39"/>
  <c r="CC28" i="38"/>
  <c r="M27" i="38"/>
  <c r="Y27" i="38"/>
  <c r="AK27" i="38"/>
  <c r="AW27" i="38"/>
  <c r="BI27" i="38"/>
  <c r="BU27" i="38"/>
  <c r="CB28" i="46" l="1"/>
  <c r="CC28" i="41"/>
  <c r="CB28" i="38"/>
  <c r="CD27" i="46"/>
  <c r="CB28" i="43"/>
  <c r="CD27" i="43"/>
  <c r="CB28" i="42"/>
  <c r="CD27" i="42"/>
  <c r="CB28" i="41"/>
  <c r="CD27" i="41"/>
  <c r="CB28" i="40"/>
  <c r="CD27" i="40"/>
  <c r="CD27" i="39"/>
  <c r="CB28" i="39"/>
  <c r="CD27" i="38"/>
  <c r="BZ27" i="34"/>
  <c r="BZ28" i="34" s="1"/>
  <c r="BY27" i="34"/>
  <c r="BW27" i="34"/>
  <c r="BW28" i="34" s="1"/>
  <c r="BV27" i="34"/>
  <c r="BT27" i="34"/>
  <c r="BT28" i="34" s="1"/>
  <c r="BS27" i="34"/>
  <c r="BU27" i="34" s="1"/>
  <c r="BQ27" i="34"/>
  <c r="BQ28" i="34" s="1"/>
  <c r="BP27" i="34"/>
  <c r="BP28" i="34" s="1"/>
  <c r="BN27" i="34"/>
  <c r="BN28" i="34" s="1"/>
  <c r="BM27" i="34"/>
  <c r="BK27" i="34"/>
  <c r="BK28" i="34" s="1"/>
  <c r="BJ27" i="34"/>
  <c r="BJ28" i="34" s="1"/>
  <c r="BH27" i="34"/>
  <c r="BH28" i="34" s="1"/>
  <c r="BG27" i="34"/>
  <c r="BG28" i="34" s="1"/>
  <c r="BE27" i="34"/>
  <c r="BE28" i="34" s="1"/>
  <c r="BD27" i="34"/>
  <c r="BD28" i="34" s="1"/>
  <c r="BB27" i="34"/>
  <c r="BB28" i="34" s="1"/>
  <c r="BA27" i="34"/>
  <c r="BC27" i="34" s="1"/>
  <c r="AY27" i="34"/>
  <c r="AY28" i="34" s="1"/>
  <c r="AX27" i="34"/>
  <c r="AX28" i="34" s="1"/>
  <c r="AV27" i="34"/>
  <c r="AV28" i="34" s="1"/>
  <c r="AU27" i="34"/>
  <c r="AU28" i="34" s="1"/>
  <c r="AS27" i="34"/>
  <c r="AS28" i="34" s="1"/>
  <c r="AR27" i="34"/>
  <c r="AR28" i="34" s="1"/>
  <c r="AP27" i="34"/>
  <c r="AP28" i="34" s="1"/>
  <c r="AO27" i="34"/>
  <c r="AM27" i="34"/>
  <c r="AM28" i="34" s="1"/>
  <c r="AL27" i="34"/>
  <c r="AL28" i="34" s="1"/>
  <c r="AJ27" i="34"/>
  <c r="AJ28" i="34" s="1"/>
  <c r="AI27" i="34"/>
  <c r="AK27" i="34" s="1"/>
  <c r="AG27" i="34"/>
  <c r="AG28" i="34" s="1"/>
  <c r="AF27" i="34"/>
  <c r="AF28" i="34" s="1"/>
  <c r="AD27" i="34"/>
  <c r="AD28" i="34" s="1"/>
  <c r="AC27" i="34"/>
  <c r="AE27" i="34" s="1"/>
  <c r="AA27" i="34"/>
  <c r="AA28" i="34" s="1"/>
  <c r="Z27" i="34"/>
  <c r="Z28" i="34" s="1"/>
  <c r="X27" i="34"/>
  <c r="X28" i="34" s="1"/>
  <c r="W27" i="34"/>
  <c r="W28" i="34" s="1"/>
  <c r="U27" i="34"/>
  <c r="U28" i="34" s="1"/>
  <c r="T27" i="34"/>
  <c r="T28" i="34" s="1"/>
  <c r="R28" i="34"/>
  <c r="S27" i="34"/>
  <c r="O27" i="34"/>
  <c r="O28" i="34" s="1"/>
  <c r="N27" i="34"/>
  <c r="N28" i="34" s="1"/>
  <c r="L27" i="34"/>
  <c r="L28" i="34" s="1"/>
  <c r="K27" i="34"/>
  <c r="K28" i="34" s="1"/>
  <c r="I27" i="34"/>
  <c r="I28" i="34" s="1"/>
  <c r="H27" i="34"/>
  <c r="H28" i="34" s="1"/>
  <c r="F27" i="34"/>
  <c r="F28" i="34" s="1"/>
  <c r="E27" i="34"/>
  <c r="C27" i="34"/>
  <c r="C28" i="34" s="1"/>
  <c r="B27" i="34"/>
  <c r="B28" i="34" s="1"/>
  <c r="CC26" i="34"/>
  <c r="CB26" i="34"/>
  <c r="CA26" i="34"/>
  <c r="BX26" i="34"/>
  <c r="BU26" i="34"/>
  <c r="BR26" i="34"/>
  <c r="BO26" i="34"/>
  <c r="BL26" i="34"/>
  <c r="BI26" i="34"/>
  <c r="BF26" i="34"/>
  <c r="BC26" i="34"/>
  <c r="AZ26" i="34"/>
  <c r="AW26" i="34"/>
  <c r="AT26" i="34"/>
  <c r="AQ26" i="34"/>
  <c r="AN26" i="34"/>
  <c r="AK26" i="34"/>
  <c r="AH26" i="34"/>
  <c r="AE26" i="34"/>
  <c r="AB26" i="34"/>
  <c r="Y26" i="34"/>
  <c r="V26" i="34"/>
  <c r="S26" i="34"/>
  <c r="P26" i="34"/>
  <c r="M26" i="34"/>
  <c r="J26" i="34"/>
  <c r="G26" i="34"/>
  <c r="D26" i="34"/>
  <c r="CC25" i="34"/>
  <c r="CB25" i="34"/>
  <c r="CA25" i="34"/>
  <c r="BX25" i="34"/>
  <c r="BU25" i="34"/>
  <c r="BR25" i="34"/>
  <c r="BO25" i="34"/>
  <c r="BL25" i="34"/>
  <c r="BI25" i="34"/>
  <c r="BF25" i="34"/>
  <c r="BC25" i="34"/>
  <c r="AZ25" i="34"/>
  <c r="AW25" i="34"/>
  <c r="AT25" i="34"/>
  <c r="AQ25" i="34"/>
  <c r="AN25" i="34"/>
  <c r="AK25" i="34"/>
  <c r="AH25" i="34"/>
  <c r="AE25" i="34"/>
  <c r="AB25" i="34"/>
  <c r="Y25" i="34"/>
  <c r="V25" i="34"/>
  <c r="S25" i="34"/>
  <c r="P25" i="34"/>
  <c r="M25" i="34"/>
  <c r="J25" i="34"/>
  <c r="G25" i="34"/>
  <c r="D25" i="34"/>
  <c r="CC24" i="34"/>
  <c r="CB24" i="34"/>
  <c r="CA24" i="34"/>
  <c r="BX24" i="34"/>
  <c r="BU24" i="34"/>
  <c r="BR24" i="34"/>
  <c r="BO24" i="34"/>
  <c r="BL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G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O18" i="34"/>
  <c r="BL18" i="34"/>
  <c r="BI18" i="34"/>
  <c r="BF18" i="34"/>
  <c r="BC18" i="34"/>
  <c r="AZ18" i="34"/>
  <c r="AW18" i="34"/>
  <c r="AT18" i="34"/>
  <c r="AQ18" i="34"/>
  <c r="AN18" i="34"/>
  <c r="AK18" i="34"/>
  <c r="AH18" i="34"/>
  <c r="AE18" i="34"/>
  <c r="AB18" i="34"/>
  <c r="Y18" i="34"/>
  <c r="V18" i="34"/>
  <c r="S18" i="34"/>
  <c r="P18" i="34"/>
  <c r="M18" i="34"/>
  <c r="J18" i="34"/>
  <c r="G18" i="34"/>
  <c r="D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CA14" i="34"/>
  <c r="BX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D12" i="34"/>
  <c r="G12" i="34"/>
  <c r="J12" i="34"/>
  <c r="M12" i="34"/>
  <c r="P12" i="34"/>
  <c r="S12" i="34"/>
  <c r="V12" i="34"/>
  <c r="Y12" i="34"/>
  <c r="AB12" i="34"/>
  <c r="AE12" i="34"/>
  <c r="AH12" i="34"/>
  <c r="AK12" i="34"/>
  <c r="AN12" i="34"/>
  <c r="AQ12" i="34"/>
  <c r="AT12" i="34"/>
  <c r="AW12" i="34"/>
  <c r="AZ12" i="34"/>
  <c r="BC12" i="34"/>
  <c r="BF12" i="34"/>
  <c r="BI12" i="34"/>
  <c r="BL12" i="34"/>
  <c r="BO12" i="34"/>
  <c r="BR12" i="34"/>
  <c r="BU12" i="34"/>
  <c r="BX12" i="34"/>
  <c r="CA12" i="34"/>
  <c r="CB12" i="34"/>
  <c r="CC12" i="34"/>
  <c r="D29" i="37"/>
  <c r="G29" i="37"/>
  <c r="J29" i="37"/>
  <c r="M29" i="37"/>
  <c r="P29" i="37"/>
  <c r="S29" i="37"/>
  <c r="V29" i="37"/>
  <c r="Y29" i="37"/>
  <c r="AB29" i="37"/>
  <c r="AE29" i="37"/>
  <c r="AH29" i="37"/>
  <c r="AK29" i="37"/>
  <c r="AN29" i="37"/>
  <c r="AQ29" i="37"/>
  <c r="AT29" i="37"/>
  <c r="AW29" i="37"/>
  <c r="AZ29" i="37"/>
  <c r="BC29" i="37"/>
  <c r="BF29" i="37"/>
  <c r="BI29" i="37"/>
  <c r="BL29" i="37"/>
  <c r="BO29" i="37"/>
  <c r="BR29" i="37"/>
  <c r="BU29" i="37"/>
  <c r="BX29" i="37"/>
  <c r="CA29" i="37"/>
  <c r="CB29" i="37"/>
  <c r="CC29" i="37"/>
  <c r="CD29" i="37"/>
  <c r="CA11" i="34"/>
  <c r="CA10" i="34"/>
  <c r="CA9" i="34"/>
  <c r="CA8" i="34"/>
  <c r="CA7" i="34"/>
  <c r="CA6" i="34"/>
  <c r="BX11" i="34"/>
  <c r="BX10" i="34"/>
  <c r="BX9" i="34"/>
  <c r="BX8" i="34"/>
  <c r="BX7" i="34"/>
  <c r="BX6" i="34"/>
  <c r="BU11" i="34"/>
  <c r="BU10" i="34"/>
  <c r="BU9" i="34"/>
  <c r="BU8" i="34"/>
  <c r="BU7" i="34"/>
  <c r="BU6" i="34"/>
  <c r="BR11" i="34"/>
  <c r="BR10" i="34"/>
  <c r="BR9" i="34"/>
  <c r="BR8" i="34"/>
  <c r="BR7" i="34"/>
  <c r="BR6" i="34"/>
  <c r="BO11" i="34"/>
  <c r="BO10" i="34"/>
  <c r="BO9" i="34"/>
  <c r="BO8" i="34"/>
  <c r="BO7" i="34"/>
  <c r="BO6" i="34"/>
  <c r="BL11" i="34"/>
  <c r="BL10" i="34"/>
  <c r="BL9" i="34"/>
  <c r="BL8" i="34"/>
  <c r="BL7" i="34"/>
  <c r="BL6" i="34"/>
  <c r="BI11" i="34"/>
  <c r="BI10" i="34"/>
  <c r="BI9" i="34"/>
  <c r="BI8" i="34"/>
  <c r="BI7" i="34"/>
  <c r="BI6" i="34"/>
  <c r="BF11" i="34"/>
  <c r="BF10" i="34"/>
  <c r="BF9" i="34"/>
  <c r="BF8" i="34"/>
  <c r="BF7" i="34"/>
  <c r="BF6" i="34"/>
  <c r="BC11" i="34"/>
  <c r="BC10" i="34"/>
  <c r="BC9" i="34"/>
  <c r="BC8" i="34"/>
  <c r="BC7" i="34"/>
  <c r="BC6" i="34"/>
  <c r="AZ11" i="34"/>
  <c r="AZ10" i="34"/>
  <c r="AZ9" i="34"/>
  <c r="AZ8" i="34"/>
  <c r="AZ7" i="34"/>
  <c r="AZ6" i="34"/>
  <c r="AW11" i="34"/>
  <c r="AW10" i="34"/>
  <c r="AW9" i="34"/>
  <c r="AW8" i="34"/>
  <c r="AW7" i="34"/>
  <c r="AW6" i="34"/>
  <c r="AT11" i="34"/>
  <c r="AT10" i="34"/>
  <c r="AT9" i="34"/>
  <c r="AT8" i="34"/>
  <c r="AT7" i="34"/>
  <c r="AT6" i="34"/>
  <c r="AQ11" i="34"/>
  <c r="AQ10" i="34"/>
  <c r="AQ9" i="34"/>
  <c r="AQ8" i="34"/>
  <c r="AQ7" i="34"/>
  <c r="AQ6" i="34"/>
  <c r="AN11" i="34"/>
  <c r="AN10" i="34"/>
  <c r="AN9" i="34"/>
  <c r="AN8" i="34"/>
  <c r="AN7" i="34"/>
  <c r="AN6" i="34"/>
  <c r="AK11" i="34"/>
  <c r="AK10" i="34"/>
  <c r="AK9" i="34"/>
  <c r="AK8" i="34"/>
  <c r="AK7" i="34"/>
  <c r="AK6" i="34"/>
  <c r="AH11" i="34"/>
  <c r="AH10" i="34"/>
  <c r="AH9" i="34"/>
  <c r="AH8" i="34"/>
  <c r="AH7" i="34"/>
  <c r="AH6" i="34"/>
  <c r="AE11" i="34"/>
  <c r="AE10" i="34"/>
  <c r="AE9" i="34"/>
  <c r="AE8" i="34"/>
  <c r="AE7" i="34"/>
  <c r="AE6" i="34"/>
  <c r="AB11" i="34"/>
  <c r="AB10" i="34"/>
  <c r="AB9" i="34"/>
  <c r="AB8" i="34"/>
  <c r="AB7" i="34"/>
  <c r="AB6" i="34"/>
  <c r="Y11" i="34"/>
  <c r="Y10" i="34"/>
  <c r="Y9" i="34"/>
  <c r="Y8" i="34"/>
  <c r="Y7" i="34"/>
  <c r="Y6" i="34"/>
  <c r="V11" i="34"/>
  <c r="V10" i="34"/>
  <c r="V9" i="34"/>
  <c r="V8" i="34"/>
  <c r="V7" i="34"/>
  <c r="V6" i="34"/>
  <c r="S11" i="34"/>
  <c r="S10" i="34"/>
  <c r="S9" i="34"/>
  <c r="S8" i="34"/>
  <c r="S7" i="34"/>
  <c r="S6" i="34"/>
  <c r="P11" i="34"/>
  <c r="P10" i="34"/>
  <c r="P9" i="34"/>
  <c r="P8" i="34"/>
  <c r="P7" i="34"/>
  <c r="P6" i="34"/>
  <c r="M11" i="34"/>
  <c r="M10" i="34"/>
  <c r="M9" i="34"/>
  <c r="M8" i="34"/>
  <c r="M7" i="34"/>
  <c r="M6" i="34"/>
  <c r="J11" i="34"/>
  <c r="J10" i="34"/>
  <c r="J9" i="34"/>
  <c r="J8" i="34"/>
  <c r="J7" i="34"/>
  <c r="J6" i="34"/>
  <c r="G11" i="34"/>
  <c r="G10" i="34"/>
  <c r="G9" i="34"/>
  <c r="G8" i="34"/>
  <c r="G7" i="34"/>
  <c r="G6" i="34"/>
  <c r="D11" i="34"/>
  <c r="D10" i="34"/>
  <c r="D9" i="34"/>
  <c r="D8" i="34"/>
  <c r="D7" i="34"/>
  <c r="D6" i="34"/>
  <c r="BO27" i="34" l="1"/>
  <c r="CA27" i="34"/>
  <c r="BI27" i="34"/>
  <c r="Y27" i="34"/>
  <c r="M27" i="34"/>
  <c r="CD12" i="34"/>
  <c r="AI28" i="34"/>
  <c r="AB27" i="34"/>
  <c r="BX27" i="34"/>
  <c r="BS28" i="34"/>
  <c r="BL27" i="34"/>
  <c r="AZ27" i="34"/>
  <c r="AW27" i="34"/>
  <c r="AQ27" i="34"/>
  <c r="AN27" i="34"/>
  <c r="CD26" i="34"/>
  <c r="CD13" i="34"/>
  <c r="CD21" i="34"/>
  <c r="CD22" i="34"/>
  <c r="P27" i="34"/>
  <c r="CD18" i="34"/>
  <c r="CD14" i="34"/>
  <c r="CD15" i="34"/>
  <c r="CD16" i="34"/>
  <c r="CD17" i="34"/>
  <c r="CD19" i="34"/>
  <c r="CD20" i="34"/>
  <c r="CD23" i="34"/>
  <c r="CD24" i="34"/>
  <c r="CD25" i="34"/>
  <c r="G27" i="34"/>
  <c r="CB27" i="34"/>
  <c r="D27" i="34"/>
  <c r="CC27" i="34"/>
  <c r="CC28" i="34"/>
  <c r="E28" i="34"/>
  <c r="Q28" i="34"/>
  <c r="AC28" i="34"/>
  <c r="AO28" i="34"/>
  <c r="BA28" i="34"/>
  <c r="BM28" i="34"/>
  <c r="BY28" i="34"/>
  <c r="J27" i="34"/>
  <c r="V27" i="34"/>
  <c r="AH27" i="34"/>
  <c r="AT27" i="34"/>
  <c r="BF27" i="34"/>
  <c r="BR27" i="34"/>
  <c r="BV28" i="34"/>
  <c r="CD27" i="34" l="1"/>
  <c r="CB28" i="34"/>
  <c r="BY32" i="40" l="1"/>
  <c r="R32" i="39"/>
  <c r="AM32" i="39"/>
  <c r="AP32" i="39"/>
  <c r="AU32" i="39"/>
  <c r="AY32" i="39"/>
  <c r="BJ32" i="39"/>
  <c r="BN32" i="39"/>
  <c r="BZ32" i="39"/>
  <c r="BV31" i="37"/>
  <c r="BT31" i="37"/>
  <c r="BS31" i="37"/>
  <c r="BK31" i="37"/>
  <c r="BH31" i="37"/>
  <c r="BG31" i="37"/>
  <c r="BD31" i="37"/>
  <c r="AY31" i="37"/>
  <c r="AX31" i="37"/>
  <c r="AC31" i="37"/>
  <c r="Z31" i="37"/>
  <c r="W31" i="37"/>
  <c r="Q31" i="37"/>
  <c r="L31" i="37"/>
  <c r="K31" i="37"/>
  <c r="F31" i="37"/>
  <c r="B31" i="37"/>
  <c r="BZ32" i="46"/>
  <c r="BY32" i="46"/>
  <c r="BW32" i="46"/>
  <c r="BT32" i="46"/>
  <c r="BQ32" i="46"/>
  <c r="BN32" i="46"/>
  <c r="BD32" i="46"/>
  <c r="BA32" i="46"/>
  <c r="AY32" i="46"/>
  <c r="AS32" i="46"/>
  <c r="AM32" i="46"/>
  <c r="AI32" i="46"/>
  <c r="AG32" i="46"/>
  <c r="AD32" i="46"/>
  <c r="AA32" i="46"/>
  <c r="Z32" i="46"/>
  <c r="Q32" i="46"/>
  <c r="N32" i="46"/>
  <c r="H32" i="46"/>
  <c r="E32" i="46"/>
  <c r="C32" i="46"/>
  <c r="B32" i="46"/>
  <c r="BQ32" i="45"/>
  <c r="BN32" i="45"/>
  <c r="BK32" i="45"/>
  <c r="BJ32" i="45"/>
  <c r="BH32" i="45"/>
  <c r="BE32" i="45"/>
  <c r="BB32" i="45"/>
  <c r="AY32" i="45"/>
  <c r="AU32" i="45"/>
  <c r="AM32" i="45"/>
  <c r="AI32" i="45"/>
  <c r="AG32" i="45"/>
  <c r="AD32" i="45"/>
  <c r="X32" i="45"/>
  <c r="U32" i="45"/>
  <c r="T32" i="45"/>
  <c r="R32" i="45"/>
  <c r="Q32" i="45"/>
  <c r="N32" i="45"/>
  <c r="K32" i="45"/>
  <c r="BW32" i="44"/>
  <c r="BT32" i="44"/>
  <c r="BS32" i="44"/>
  <c r="BQ32" i="44"/>
  <c r="AY32" i="44"/>
  <c r="AP32" i="44"/>
  <c r="AJ32" i="44"/>
  <c r="AI32" i="44"/>
  <c r="AG32" i="44"/>
  <c r="AF32" i="44"/>
  <c r="AA32" i="44"/>
  <c r="W32" i="44"/>
  <c r="U32" i="44"/>
  <c r="O32" i="44"/>
  <c r="K32" i="44"/>
  <c r="C32" i="44"/>
  <c r="B32" i="44"/>
  <c r="BZ32" i="43"/>
  <c r="BY32" i="43"/>
  <c r="BW32" i="43"/>
  <c r="BV32" i="43"/>
  <c r="BT32" i="43"/>
  <c r="BQ32" i="43"/>
  <c r="BN32" i="43"/>
  <c r="BK32" i="43"/>
  <c r="BH32" i="43"/>
  <c r="BB32" i="43"/>
  <c r="AY32" i="43"/>
  <c r="AV32" i="43"/>
  <c r="AU32" i="43"/>
  <c r="AS32" i="43"/>
  <c r="AR32" i="43"/>
  <c r="AJ32" i="43"/>
  <c r="AG32" i="43"/>
  <c r="W32" i="43"/>
  <c r="T32" i="43"/>
  <c r="Q32" i="43"/>
  <c r="I32" i="43"/>
  <c r="F32" i="43"/>
  <c r="E32" i="43"/>
  <c r="B32" i="43"/>
  <c r="BN32" i="42"/>
  <c r="BM32" i="42"/>
  <c r="BK32" i="42"/>
  <c r="BJ32" i="42"/>
  <c r="BD32" i="42"/>
  <c r="BB32" i="42"/>
  <c r="BA32" i="42"/>
  <c r="AX32" i="42"/>
  <c r="AO32" i="42"/>
  <c r="AM32" i="42"/>
  <c r="AL32" i="42"/>
  <c r="AG32" i="42"/>
  <c r="AD32" i="42"/>
  <c r="AA32" i="42"/>
  <c r="X32" i="42"/>
  <c r="R32" i="42"/>
  <c r="O32" i="42"/>
  <c r="F32" i="42"/>
  <c r="BS32" i="40"/>
  <c r="BP32" i="40"/>
  <c r="BN32" i="40"/>
  <c r="BM32" i="40"/>
  <c r="BK32" i="40"/>
  <c r="BH32" i="40"/>
  <c r="BB32" i="40"/>
  <c r="BA32" i="40"/>
  <c r="AU32" i="40"/>
  <c r="AM32" i="40"/>
  <c r="AL32" i="40"/>
  <c r="AI32" i="40"/>
  <c r="AF32" i="40"/>
  <c r="AA32" i="40"/>
  <c r="X32" i="40"/>
  <c r="W32" i="40"/>
  <c r="U32" i="40"/>
  <c r="R32" i="40"/>
  <c r="K32" i="40"/>
  <c r="I32" i="40"/>
  <c r="F32" i="40"/>
  <c r="C32" i="39"/>
  <c r="BW32" i="38"/>
  <c r="BV32" i="38"/>
  <c r="BJ32" i="38"/>
  <c r="BG32" i="38"/>
  <c r="BA32" i="38"/>
  <c r="AY32" i="38"/>
  <c r="AX32" i="38"/>
  <c r="AU32" i="38"/>
  <c r="AR32" i="38"/>
  <c r="AP32" i="38"/>
  <c r="AL32" i="38"/>
  <c r="AJ32" i="38"/>
  <c r="AI32" i="38"/>
  <c r="AA32" i="38"/>
  <c r="W32" i="38"/>
  <c r="T32" i="38"/>
  <c r="Q32" i="38"/>
  <c r="N32" i="38"/>
  <c r="K32" i="38"/>
  <c r="H32" i="38"/>
  <c r="E32" i="38"/>
  <c r="AI31" i="37"/>
  <c r="X31" i="37"/>
  <c r="E31" i="37"/>
  <c r="BW31" i="34"/>
  <c r="BP31" i="34"/>
  <c r="AY31" i="34"/>
  <c r="AR31" i="34"/>
  <c r="AI31" i="34"/>
  <c r="AC31" i="34"/>
  <c r="T31" i="34"/>
  <c r="Q31" i="34"/>
  <c r="O31" i="34"/>
  <c r="L31" i="34"/>
  <c r="I31" i="34"/>
  <c r="BS32" i="46"/>
  <c r="BM32" i="46"/>
  <c r="CC31" i="46"/>
  <c r="CB31" i="46"/>
  <c r="CA31" i="46"/>
  <c r="BX31" i="46"/>
  <c r="BU31" i="46"/>
  <c r="BR31" i="46"/>
  <c r="BO31" i="46"/>
  <c r="BL31" i="46"/>
  <c r="BI31" i="46"/>
  <c r="BF31" i="46"/>
  <c r="BC31" i="46"/>
  <c r="AZ31" i="46"/>
  <c r="AW31" i="46"/>
  <c r="AT31" i="46"/>
  <c r="AQ31" i="46"/>
  <c r="AN31" i="46"/>
  <c r="AK31" i="46"/>
  <c r="AH31" i="46"/>
  <c r="AE31" i="46"/>
  <c r="AB31" i="46"/>
  <c r="Y31" i="46"/>
  <c r="V31" i="46"/>
  <c r="S31" i="46"/>
  <c r="P31" i="46"/>
  <c r="M31" i="46"/>
  <c r="J31" i="46"/>
  <c r="G31" i="46"/>
  <c r="D31" i="46"/>
  <c r="CC30" i="46"/>
  <c r="CB30" i="46"/>
  <c r="CA30" i="46"/>
  <c r="BX30" i="46"/>
  <c r="BU30" i="46"/>
  <c r="BR30" i="46"/>
  <c r="BO30" i="46"/>
  <c r="BL30" i="46"/>
  <c r="BI30" i="46"/>
  <c r="BF30" i="46"/>
  <c r="BC30" i="46"/>
  <c r="AZ30" i="46"/>
  <c r="AW30" i="46"/>
  <c r="AT30" i="46"/>
  <c r="AQ30" i="46"/>
  <c r="AN30" i="46"/>
  <c r="AK30" i="46"/>
  <c r="AH30" i="46"/>
  <c r="AE30" i="46"/>
  <c r="AB30" i="46"/>
  <c r="Y30" i="46"/>
  <c r="V30" i="46"/>
  <c r="S30" i="46"/>
  <c r="P30" i="46"/>
  <c r="M30" i="46"/>
  <c r="J30" i="46"/>
  <c r="G30" i="46"/>
  <c r="D30" i="46"/>
  <c r="BE32" i="46"/>
  <c r="AU32" i="46"/>
  <c r="I32" i="46"/>
  <c r="BG32" i="45"/>
  <c r="CA31" i="45"/>
  <c r="BX31" i="45"/>
  <c r="BU31" i="45"/>
  <c r="BR31" i="45"/>
  <c r="BO31" i="45"/>
  <c r="BL31" i="45"/>
  <c r="BI31" i="45"/>
  <c r="BF31" i="45"/>
  <c r="BC31" i="45"/>
  <c r="AZ31" i="45"/>
  <c r="AW31" i="45"/>
  <c r="AT31" i="45"/>
  <c r="AQ31" i="45"/>
  <c r="AN31" i="45"/>
  <c r="AK31" i="45"/>
  <c r="AH31" i="45"/>
  <c r="AE31" i="45"/>
  <c r="AB31" i="45"/>
  <c r="Y31" i="45"/>
  <c r="V31" i="45"/>
  <c r="S31" i="45"/>
  <c r="P31" i="45"/>
  <c r="M31" i="45"/>
  <c r="J31" i="45"/>
  <c r="G31" i="45"/>
  <c r="D31" i="45"/>
  <c r="CA30" i="45"/>
  <c r="BX30" i="45"/>
  <c r="BU30" i="45"/>
  <c r="BR30" i="45"/>
  <c r="BO30" i="45"/>
  <c r="BL30" i="45"/>
  <c r="BI30" i="45"/>
  <c r="BF30" i="45"/>
  <c r="BC30" i="45"/>
  <c r="AZ30" i="45"/>
  <c r="AW30" i="45"/>
  <c r="AT30" i="45"/>
  <c r="AQ30" i="45"/>
  <c r="AN30" i="45"/>
  <c r="AK30" i="45"/>
  <c r="AH30" i="45"/>
  <c r="AE30" i="45"/>
  <c r="AB30" i="45"/>
  <c r="Y30" i="45"/>
  <c r="V30" i="45"/>
  <c r="S30" i="45"/>
  <c r="P30" i="45"/>
  <c r="M30" i="45"/>
  <c r="J30" i="45"/>
  <c r="G30" i="45"/>
  <c r="D30" i="45"/>
  <c r="BW32" i="45"/>
  <c r="BP32" i="45"/>
  <c r="BY32" i="44"/>
  <c r="BH32" i="44"/>
  <c r="AR32" i="44"/>
  <c r="X32" i="44"/>
  <c r="T32" i="44"/>
  <c r="N32" i="44"/>
  <c r="CC31" i="44"/>
  <c r="CB31" i="44"/>
  <c r="CB30" i="44"/>
  <c r="CA31" i="44"/>
  <c r="BX31" i="44"/>
  <c r="BU31" i="44"/>
  <c r="BR31" i="44"/>
  <c r="BO31" i="44"/>
  <c r="BL31" i="44"/>
  <c r="BI31" i="44"/>
  <c r="BF31" i="44"/>
  <c r="BC31" i="44"/>
  <c r="AZ31" i="44"/>
  <c r="AW31" i="44"/>
  <c r="AT31" i="44"/>
  <c r="AQ31" i="44"/>
  <c r="AN31" i="44"/>
  <c r="AK31" i="44"/>
  <c r="AH31" i="44"/>
  <c r="AE31" i="44"/>
  <c r="AB31" i="44"/>
  <c r="Y31" i="44"/>
  <c r="V31" i="44"/>
  <c r="S31" i="44"/>
  <c r="P31" i="44"/>
  <c r="M31" i="44"/>
  <c r="J31" i="44"/>
  <c r="G31" i="44"/>
  <c r="D31" i="44"/>
  <c r="CC30" i="44"/>
  <c r="CA30" i="44"/>
  <c r="BX30" i="44"/>
  <c r="BU30" i="44"/>
  <c r="BR30" i="44"/>
  <c r="BO30" i="44"/>
  <c r="BL30" i="44"/>
  <c r="BI30" i="44"/>
  <c r="BF30" i="44"/>
  <c r="BC30" i="44"/>
  <c r="AZ30" i="44"/>
  <c r="AW30" i="44"/>
  <c r="AT30" i="44"/>
  <c r="AQ30" i="44"/>
  <c r="AN30" i="44"/>
  <c r="AK30" i="44"/>
  <c r="AH30" i="44"/>
  <c r="AE30" i="44"/>
  <c r="AB30" i="44"/>
  <c r="Y30" i="44"/>
  <c r="V30" i="44"/>
  <c r="S30" i="44"/>
  <c r="P30" i="44"/>
  <c r="M30" i="44"/>
  <c r="J30" i="44"/>
  <c r="G30" i="44"/>
  <c r="D30" i="44"/>
  <c r="BN32" i="44"/>
  <c r="BE32" i="44"/>
  <c r="AX32" i="44"/>
  <c r="AS32" i="44"/>
  <c r="AL32" i="44"/>
  <c r="R32" i="44"/>
  <c r="Q32" i="44"/>
  <c r="I32" i="44"/>
  <c r="BD32" i="43"/>
  <c r="X32" i="43"/>
  <c r="CC31" i="43"/>
  <c r="CD31" i="43" s="1"/>
  <c r="CB31" i="43"/>
  <c r="CA31" i="43"/>
  <c r="BX31" i="43"/>
  <c r="BU31" i="43"/>
  <c r="BR31" i="43"/>
  <c r="BO31" i="43"/>
  <c r="BL31" i="43"/>
  <c r="BI31" i="43"/>
  <c r="BF31" i="43"/>
  <c r="BC31" i="43"/>
  <c r="AZ31" i="43"/>
  <c r="AW31" i="43"/>
  <c r="AT31" i="43"/>
  <c r="AQ31" i="43"/>
  <c r="AN31" i="43"/>
  <c r="AK31" i="43"/>
  <c r="AH31" i="43"/>
  <c r="AE31" i="43"/>
  <c r="AB31" i="43"/>
  <c r="Y31" i="43"/>
  <c r="V31" i="43"/>
  <c r="S31" i="43"/>
  <c r="P31" i="43"/>
  <c r="M31" i="43"/>
  <c r="J31" i="43"/>
  <c r="G31" i="43"/>
  <c r="D31" i="43"/>
  <c r="CC30" i="43"/>
  <c r="CD30" i="43" s="1"/>
  <c r="CB30" i="43"/>
  <c r="CA30" i="43"/>
  <c r="BX30" i="43"/>
  <c r="BU30" i="43"/>
  <c r="BR30" i="43"/>
  <c r="BO30" i="43"/>
  <c r="BL30" i="43"/>
  <c r="BI30" i="43"/>
  <c r="BF30" i="43"/>
  <c r="BC30" i="43"/>
  <c r="AZ30" i="43"/>
  <c r="AW30" i="43"/>
  <c r="AT30" i="43"/>
  <c r="AQ30" i="43"/>
  <c r="AN30" i="43"/>
  <c r="AK30" i="43"/>
  <c r="AH30" i="43"/>
  <c r="AE30" i="43"/>
  <c r="AB30" i="43"/>
  <c r="Y30" i="43"/>
  <c r="V30" i="43"/>
  <c r="S30" i="43"/>
  <c r="P30" i="43"/>
  <c r="M30" i="43"/>
  <c r="J30" i="43"/>
  <c r="G30" i="43"/>
  <c r="D30" i="43"/>
  <c r="AO32" i="43"/>
  <c r="AM32" i="43"/>
  <c r="U32" i="43"/>
  <c r="C32" i="43"/>
  <c r="BS32" i="42"/>
  <c r="Q32" i="42"/>
  <c r="CC31" i="42"/>
  <c r="CB31" i="42"/>
  <c r="CA31" i="42"/>
  <c r="BX31" i="42"/>
  <c r="BU31" i="42"/>
  <c r="BR31" i="42"/>
  <c r="BO31" i="42"/>
  <c r="BL31" i="42"/>
  <c r="BI31" i="42"/>
  <c r="BF31" i="42"/>
  <c r="BC31" i="42"/>
  <c r="AZ31" i="42"/>
  <c r="AW31" i="42"/>
  <c r="AT31" i="42"/>
  <c r="AQ31" i="42"/>
  <c r="AN31" i="42"/>
  <c r="AK31" i="42"/>
  <c r="AH31" i="42"/>
  <c r="AE31" i="42"/>
  <c r="AB31" i="42"/>
  <c r="Y31" i="42"/>
  <c r="V31" i="42"/>
  <c r="S31" i="42"/>
  <c r="P31" i="42"/>
  <c r="M31" i="42"/>
  <c r="J31" i="42"/>
  <c r="G31" i="42"/>
  <c r="D31" i="42"/>
  <c r="CC30" i="42"/>
  <c r="CB30" i="42"/>
  <c r="CA30" i="42"/>
  <c r="BX30" i="42"/>
  <c r="BU30" i="42"/>
  <c r="BR30" i="42"/>
  <c r="BO30" i="42"/>
  <c r="BL30" i="42"/>
  <c r="BI30" i="42"/>
  <c r="BF30" i="42"/>
  <c r="BC30" i="42"/>
  <c r="AZ30" i="42"/>
  <c r="AW30" i="42"/>
  <c r="AT30" i="42"/>
  <c r="AQ30" i="42"/>
  <c r="AN30" i="42"/>
  <c r="AK30" i="42"/>
  <c r="AH30" i="42"/>
  <c r="AE30" i="42"/>
  <c r="AB30" i="42"/>
  <c r="Y30" i="42"/>
  <c r="V30" i="42"/>
  <c r="S30" i="42"/>
  <c r="P30" i="42"/>
  <c r="M30" i="42"/>
  <c r="J30" i="42"/>
  <c r="G30" i="42"/>
  <c r="D30" i="42"/>
  <c r="BZ32" i="42"/>
  <c r="BV32" i="42"/>
  <c r="AJ32" i="40"/>
  <c r="CC31" i="40"/>
  <c r="CB31" i="40"/>
  <c r="CA31" i="40"/>
  <c r="BX31" i="40"/>
  <c r="BU31" i="40"/>
  <c r="BR31" i="40"/>
  <c r="BO31" i="40"/>
  <c r="BL31" i="40"/>
  <c r="BI31" i="40"/>
  <c r="BF31" i="40"/>
  <c r="BC31" i="40"/>
  <c r="AZ31" i="40"/>
  <c r="AW31" i="40"/>
  <c r="AT31" i="40"/>
  <c r="AQ31" i="40"/>
  <c r="AN31" i="40"/>
  <c r="AK31" i="40"/>
  <c r="AH31" i="40"/>
  <c r="AE31" i="40"/>
  <c r="AB31" i="40"/>
  <c r="Y31" i="40"/>
  <c r="V31" i="40"/>
  <c r="S31" i="40"/>
  <c r="P31" i="40"/>
  <c r="M31" i="40"/>
  <c r="J31" i="40"/>
  <c r="G31" i="40"/>
  <c r="D31" i="40"/>
  <c r="CC30" i="40"/>
  <c r="CD30" i="40" s="1"/>
  <c r="CB30" i="40"/>
  <c r="CA30" i="40"/>
  <c r="BX30" i="40"/>
  <c r="BU30" i="40"/>
  <c r="BR30" i="40"/>
  <c r="BO30" i="40"/>
  <c r="BL30" i="40"/>
  <c r="BI30" i="40"/>
  <c r="BF30" i="40"/>
  <c r="BC30" i="40"/>
  <c r="AZ30" i="40"/>
  <c r="AW30" i="40"/>
  <c r="AT30" i="40"/>
  <c r="AQ30" i="40"/>
  <c r="AN30" i="40"/>
  <c r="AK30" i="40"/>
  <c r="AH30" i="40"/>
  <c r="AE30" i="40"/>
  <c r="AB30" i="40"/>
  <c r="Y30" i="40"/>
  <c r="V30" i="40"/>
  <c r="S30" i="40"/>
  <c r="P30" i="40"/>
  <c r="M30" i="40"/>
  <c r="J30" i="40"/>
  <c r="G30" i="40"/>
  <c r="D30" i="40"/>
  <c r="AP32" i="40"/>
  <c r="Z32" i="40"/>
  <c r="BT32" i="39"/>
  <c r="AR32" i="39"/>
  <c r="T32" i="39"/>
  <c r="N32" i="39"/>
  <c r="B32" i="39"/>
  <c r="CC31" i="39"/>
  <c r="CD31" i="39" s="1"/>
  <c r="CB31" i="39"/>
  <c r="CA31" i="39"/>
  <c r="BX31" i="39"/>
  <c r="BU31" i="39"/>
  <c r="BR31" i="39"/>
  <c r="BO31" i="39"/>
  <c r="BL31" i="39"/>
  <c r="BI31" i="39"/>
  <c r="BF31" i="39"/>
  <c r="BC31" i="39"/>
  <c r="AZ31" i="39"/>
  <c r="AW31" i="39"/>
  <c r="AT31" i="39"/>
  <c r="AQ31" i="39"/>
  <c r="AN31" i="39"/>
  <c r="AK31" i="39"/>
  <c r="AH31" i="39"/>
  <c r="AE31" i="39"/>
  <c r="AB31" i="39"/>
  <c r="Y31" i="39"/>
  <c r="V31" i="39"/>
  <c r="S31" i="39"/>
  <c r="P31" i="39"/>
  <c r="M31" i="39"/>
  <c r="J31" i="39"/>
  <c r="G31" i="39"/>
  <c r="D31" i="39"/>
  <c r="CC30" i="39"/>
  <c r="CB30" i="39"/>
  <c r="CD30" i="39" s="1"/>
  <c r="CA30" i="39"/>
  <c r="BX30" i="39"/>
  <c r="BU30" i="39"/>
  <c r="BR30" i="39"/>
  <c r="BO30" i="39"/>
  <c r="BL30" i="39"/>
  <c r="BI30" i="39"/>
  <c r="BF30" i="39"/>
  <c r="BC30" i="39"/>
  <c r="AZ30" i="39"/>
  <c r="AW30" i="39"/>
  <c r="AT30" i="39"/>
  <c r="AQ30" i="39"/>
  <c r="AN30" i="39"/>
  <c r="AK30" i="39"/>
  <c r="AH30" i="39"/>
  <c r="AE30" i="39"/>
  <c r="AB30" i="39"/>
  <c r="Y30" i="39"/>
  <c r="V30" i="39"/>
  <c r="S30" i="39"/>
  <c r="P30" i="39"/>
  <c r="M30" i="39"/>
  <c r="J30" i="39"/>
  <c r="G30" i="39"/>
  <c r="D30" i="39"/>
  <c r="BW32" i="39"/>
  <c r="BV32" i="39"/>
  <c r="BQ32" i="39"/>
  <c r="BP32" i="39"/>
  <c r="BE32" i="39"/>
  <c r="AX32" i="39"/>
  <c r="AS32" i="39"/>
  <c r="AL32" i="39"/>
  <c r="AI32" i="39"/>
  <c r="U32" i="39"/>
  <c r="I32" i="39"/>
  <c r="H32" i="39"/>
  <c r="E32" i="39"/>
  <c r="BE32" i="38"/>
  <c r="CC31" i="38"/>
  <c r="CC30" i="38"/>
  <c r="CB31" i="38"/>
  <c r="CA31" i="38"/>
  <c r="BX31" i="38"/>
  <c r="BU31" i="38"/>
  <c r="BR31" i="38"/>
  <c r="BO31" i="38"/>
  <c r="BL31" i="38"/>
  <c r="BI31" i="38"/>
  <c r="BF31" i="38"/>
  <c r="BC31" i="38"/>
  <c r="AZ31" i="38"/>
  <c r="AW31" i="38"/>
  <c r="AT31" i="38"/>
  <c r="AQ31" i="38"/>
  <c r="AN31" i="38"/>
  <c r="AK31" i="38"/>
  <c r="AE31" i="38"/>
  <c r="AB31" i="38"/>
  <c r="Y31" i="38"/>
  <c r="V31" i="38"/>
  <c r="S31" i="38"/>
  <c r="P31" i="38"/>
  <c r="M31" i="38"/>
  <c r="J31" i="38"/>
  <c r="G31" i="38"/>
  <c r="D31" i="38"/>
  <c r="CB30" i="38"/>
  <c r="CA30" i="38"/>
  <c r="BX30" i="38"/>
  <c r="BU30" i="38"/>
  <c r="BR30" i="38"/>
  <c r="BO30" i="38"/>
  <c r="BL30" i="38"/>
  <c r="BI30" i="38"/>
  <c r="BF30" i="38"/>
  <c r="BC30" i="38"/>
  <c r="AZ30" i="38"/>
  <c r="AW30" i="38"/>
  <c r="AT30" i="38"/>
  <c r="AQ30" i="38"/>
  <c r="AN30" i="38"/>
  <c r="AK30" i="38"/>
  <c r="AE30" i="38"/>
  <c r="AB30" i="38"/>
  <c r="Y30" i="38"/>
  <c r="V30" i="38"/>
  <c r="S30" i="38"/>
  <c r="P30" i="38"/>
  <c r="M30" i="38"/>
  <c r="J30" i="38"/>
  <c r="G30" i="38"/>
  <c r="D30" i="38"/>
  <c r="BN32" i="38"/>
  <c r="AC32" i="38"/>
  <c r="BY31" i="37"/>
  <c r="AV31" i="37"/>
  <c r="AR31" i="37"/>
  <c r="T31" i="37"/>
  <c r="O31" i="37"/>
  <c r="CC30" i="37"/>
  <c r="CB30" i="37"/>
  <c r="CA30" i="37"/>
  <c r="BX30" i="37"/>
  <c r="BU30" i="37"/>
  <c r="BR30" i="37"/>
  <c r="BO30" i="37"/>
  <c r="BL30" i="37"/>
  <c r="BI30" i="37"/>
  <c r="BF30" i="37"/>
  <c r="BC30" i="37"/>
  <c r="AZ30" i="37"/>
  <c r="AW30" i="37"/>
  <c r="AT30" i="37"/>
  <c r="AQ30" i="37"/>
  <c r="AN30" i="37"/>
  <c r="AK30" i="37"/>
  <c r="AH30" i="37"/>
  <c r="AE30" i="37"/>
  <c r="AB30" i="37"/>
  <c r="Y30" i="37"/>
  <c r="V30" i="37"/>
  <c r="S30" i="37"/>
  <c r="P30" i="37"/>
  <c r="M30" i="37"/>
  <c r="J30" i="37"/>
  <c r="G30" i="37"/>
  <c r="D30" i="37"/>
  <c r="BQ31" i="37"/>
  <c r="BA31" i="37"/>
  <c r="AL31" i="37"/>
  <c r="AA31" i="37"/>
  <c r="CC30" i="34"/>
  <c r="CD30" i="34" s="1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BK31" i="34"/>
  <c r="BD31" i="34"/>
  <c r="AV31" i="34"/>
  <c r="AJ31" i="34"/>
  <c r="AF31" i="34"/>
  <c r="X31" i="34"/>
  <c r="U31" i="34"/>
  <c r="H31" i="34"/>
  <c r="E31" i="34"/>
  <c r="CC11" i="34"/>
  <c r="CB11" i="34"/>
  <c r="CC10" i="34"/>
  <c r="CB10" i="34"/>
  <c r="CC9" i="34"/>
  <c r="CB9" i="34"/>
  <c r="CC8" i="34"/>
  <c r="CB8" i="34"/>
  <c r="CC7" i="34"/>
  <c r="CB7" i="34"/>
  <c r="AX31" i="34"/>
  <c r="BN31" i="34"/>
  <c r="BJ31" i="34"/>
  <c r="AD31" i="34"/>
  <c r="BY31" i="34"/>
  <c r="BP31" i="37"/>
  <c r="H31" i="37"/>
  <c r="BW31" i="37"/>
  <c r="AM31" i="37"/>
  <c r="AS31" i="37"/>
  <c r="AU31" i="37"/>
  <c r="R32" i="46"/>
  <c r="O32" i="46"/>
  <c r="AA32" i="45"/>
  <c r="L32" i="44"/>
  <c r="BD32" i="44"/>
  <c r="AM32" i="44"/>
  <c r="BP32" i="44"/>
  <c r="H32" i="42"/>
  <c r="AY32" i="42"/>
  <c r="AV32" i="42"/>
  <c r="O32" i="40"/>
  <c r="T32" i="40"/>
  <c r="C32" i="40"/>
  <c r="BW32" i="40"/>
  <c r="AA32" i="39"/>
  <c r="BK32" i="39"/>
  <c r="X32" i="39"/>
  <c r="BD32" i="39"/>
  <c r="BK32" i="38"/>
  <c r="I31" i="37"/>
  <c r="BN31" i="37"/>
  <c r="N31" i="37"/>
  <c r="BE31" i="37"/>
  <c r="L32" i="46"/>
  <c r="BV32" i="46"/>
  <c r="AP32" i="45"/>
  <c r="BB32" i="44"/>
  <c r="H32" i="44"/>
  <c r="Z32" i="44"/>
  <c r="BZ32" i="44"/>
  <c r="BV32" i="44"/>
  <c r="AD32" i="44"/>
  <c r="Z32" i="43"/>
  <c r="BE32" i="42"/>
  <c r="C32" i="42"/>
  <c r="U32" i="42"/>
  <c r="AS32" i="42"/>
  <c r="BY32" i="42"/>
  <c r="L32" i="42"/>
  <c r="AD32" i="40"/>
  <c r="BV32" i="40"/>
  <c r="Z32" i="39"/>
  <c r="AD32" i="39"/>
  <c r="BB32" i="39"/>
  <c r="X32" i="38"/>
  <c r="BT32" i="38"/>
  <c r="BJ31" i="37"/>
  <c r="AD31" i="37"/>
  <c r="BT31" i="34"/>
  <c r="AS31" i="34"/>
  <c r="AL31" i="34"/>
  <c r="B31" i="34"/>
  <c r="R31" i="34"/>
  <c r="BE31" i="34"/>
  <c r="K31" i="34"/>
  <c r="BA31" i="34"/>
  <c r="N31" i="34"/>
  <c r="AA31" i="34"/>
  <c r="BS31" i="34"/>
  <c r="C31" i="34"/>
  <c r="BH31" i="34"/>
  <c r="BM31" i="34"/>
  <c r="AC32" i="40"/>
  <c r="L32" i="40"/>
  <c r="AJ32" i="39"/>
  <c r="BY32" i="39"/>
  <c r="BH32" i="39"/>
  <c r="AF32" i="39"/>
  <c r="AC32" i="39"/>
  <c r="W32" i="39"/>
  <c r="F32" i="39"/>
  <c r="BB32" i="46"/>
  <c r="BH32" i="46"/>
  <c r="BJ32" i="46"/>
  <c r="BZ32" i="45"/>
  <c r="AV32" i="44"/>
  <c r="AC32" i="44"/>
  <c r="BA32" i="44"/>
  <c r="E32" i="44"/>
  <c r="BM32" i="44"/>
  <c r="BM32" i="43"/>
  <c r="L32" i="43"/>
  <c r="AX32" i="43"/>
  <c r="Z32" i="42"/>
  <c r="BP32" i="42"/>
  <c r="K32" i="42"/>
  <c r="AX32" i="40"/>
  <c r="CD30" i="37"/>
  <c r="W32" i="46"/>
  <c r="AV32" i="46"/>
  <c r="BP32" i="46"/>
  <c r="AJ31" i="37"/>
  <c r="AO31" i="37"/>
  <c r="CD31" i="38"/>
  <c r="AO31" i="34"/>
  <c r="K32" i="39"/>
  <c r="BG32" i="42"/>
  <c r="AL32" i="43"/>
  <c r="C32" i="45"/>
  <c r="F32" i="46"/>
  <c r="U31" i="37"/>
  <c r="AO32" i="45"/>
  <c r="AJ32" i="42"/>
  <c r="BP32" i="43"/>
  <c r="BG32" i="43"/>
  <c r="AP32" i="43"/>
  <c r="H32" i="43"/>
  <c r="AI32" i="42"/>
  <c r="AF32" i="42"/>
  <c r="N32" i="42"/>
  <c r="F31" i="34"/>
  <c r="CD31" i="45"/>
  <c r="AC32" i="43"/>
  <c r="O32" i="43"/>
  <c r="AG31" i="34"/>
  <c r="AO32" i="44"/>
  <c r="BG32" i="44"/>
  <c r="AS32" i="38"/>
  <c r="AP32" i="42"/>
  <c r="BQ31" i="34"/>
  <c r="AV32" i="45"/>
  <c r="BB31" i="34"/>
  <c r="AM31" i="34"/>
  <c r="AU32" i="44"/>
  <c r="BS32" i="45"/>
  <c r="CD30" i="42" l="1"/>
  <c r="CD31" i="42"/>
  <c r="CD29" i="34"/>
  <c r="CD30" i="46"/>
  <c r="CD31" i="46"/>
  <c r="CD30" i="45"/>
  <c r="CD7" i="34"/>
  <c r="CD11" i="34"/>
  <c r="CD9" i="34"/>
  <c r="CD6" i="34"/>
  <c r="CD8" i="34"/>
  <c r="CD10" i="34"/>
  <c r="BK32" i="46"/>
  <c r="U32" i="46"/>
  <c r="Z32" i="45"/>
  <c r="BM32" i="45"/>
  <c r="BD32" i="45"/>
  <c r="BF32" i="45" s="1"/>
  <c r="AX32" i="45"/>
  <c r="AS32" i="45"/>
  <c r="AR32" i="45"/>
  <c r="AF32" i="45"/>
  <c r="O32" i="45"/>
  <c r="CD30" i="44"/>
  <c r="AI32" i="43"/>
  <c r="N32" i="43"/>
  <c r="BF32" i="42"/>
  <c r="W32" i="42"/>
  <c r="E32" i="42"/>
  <c r="BG32" i="40"/>
  <c r="BE32" i="40"/>
  <c r="AY32" i="40"/>
  <c r="AS32" i="40"/>
  <c r="H32" i="40"/>
  <c r="C32" i="38"/>
  <c r="AF32" i="38"/>
  <c r="Z32" i="38"/>
  <c r="L32" i="38"/>
  <c r="AM32" i="38"/>
  <c r="AV32" i="38"/>
  <c r="BF32" i="46"/>
  <c r="AR32" i="46"/>
  <c r="AO32" i="46"/>
  <c r="X32" i="46"/>
  <c r="BV32" i="45"/>
  <c r="AC32" i="45"/>
  <c r="W32" i="45"/>
  <c r="H32" i="45"/>
  <c r="BF32" i="44"/>
  <c r="BS32" i="43"/>
  <c r="BA32" i="43"/>
  <c r="AD32" i="43"/>
  <c r="CC32" i="43"/>
  <c r="CB32" i="43"/>
  <c r="BQ32" i="42"/>
  <c r="BH32" i="42"/>
  <c r="CC32" i="42"/>
  <c r="T32" i="42"/>
  <c r="CB32" i="42"/>
  <c r="I32" i="42"/>
  <c r="BT32" i="40"/>
  <c r="BQ32" i="40"/>
  <c r="BJ32" i="40"/>
  <c r="BD32" i="40"/>
  <c r="AR32" i="40"/>
  <c r="AO32" i="40"/>
  <c r="AG32" i="40"/>
  <c r="CC32" i="40"/>
  <c r="E32" i="40"/>
  <c r="B32" i="40"/>
  <c r="BS32" i="39"/>
  <c r="BM32" i="39"/>
  <c r="BG32" i="39"/>
  <c r="BF32" i="39"/>
  <c r="AO32" i="39"/>
  <c r="AG32" i="39"/>
  <c r="L32" i="39"/>
  <c r="CC32" i="39"/>
  <c r="CB32" i="39"/>
  <c r="BY32" i="38"/>
  <c r="BM32" i="38"/>
  <c r="BH32" i="38"/>
  <c r="U32" i="38"/>
  <c r="B32" i="38"/>
  <c r="CC32" i="38"/>
  <c r="R32" i="38"/>
  <c r="F32" i="38"/>
  <c r="BQ32" i="38"/>
  <c r="CD30" i="38"/>
  <c r="CB32" i="38"/>
  <c r="BZ32" i="38"/>
  <c r="BZ31" i="37"/>
  <c r="BF31" i="37"/>
  <c r="BB31" i="37"/>
  <c r="AP31" i="37"/>
  <c r="AF31" i="37"/>
  <c r="CB31" i="37"/>
  <c r="BV31" i="34"/>
  <c r="BF31" i="34"/>
  <c r="Z31" i="34"/>
  <c r="AX32" i="46"/>
  <c r="AP32" i="46"/>
  <c r="AC32" i="46"/>
  <c r="CC32" i="46"/>
  <c r="BT32" i="45"/>
  <c r="BA32" i="45"/>
  <c r="AL32" i="45"/>
  <c r="I32" i="45"/>
  <c r="AA32" i="43"/>
  <c r="BZ32" i="40"/>
  <c r="BW32" i="42"/>
  <c r="B32" i="45"/>
  <c r="L32" i="45"/>
  <c r="AJ32" i="45"/>
  <c r="AF32" i="46"/>
  <c r="BG32" i="46"/>
  <c r="CB31" i="34"/>
  <c r="AO32" i="38"/>
  <c r="BD32" i="38"/>
  <c r="BF32" i="38" s="1"/>
  <c r="AC32" i="42"/>
  <c r="K32" i="46"/>
  <c r="R31" i="37"/>
  <c r="AG31" i="37"/>
  <c r="BM31" i="37"/>
  <c r="CD31" i="40"/>
  <c r="W31" i="34"/>
  <c r="AP31" i="34"/>
  <c r="Q32" i="39"/>
  <c r="O32" i="38"/>
  <c r="AR32" i="42"/>
  <c r="T32" i="46"/>
  <c r="AJ32" i="46"/>
  <c r="R32" i="43"/>
  <c r="CD31" i="44"/>
  <c r="AU31" i="34"/>
  <c r="BG31" i="34"/>
  <c r="BZ31" i="34"/>
  <c r="BE32" i="43"/>
  <c r="BF32" i="43" s="1"/>
  <c r="BJ32" i="43"/>
  <c r="I32" i="38"/>
  <c r="Q32" i="40"/>
  <c r="BY32" i="45"/>
  <c r="AV32" i="39"/>
  <c r="O32" i="39"/>
  <c r="AL32" i="46"/>
  <c r="BB32" i="38"/>
  <c r="BP32" i="38"/>
  <c r="K32" i="43"/>
  <c r="AD32" i="38"/>
  <c r="C31" i="37"/>
  <c r="BS32" i="38"/>
  <c r="N32" i="40"/>
  <c r="AV32" i="40"/>
  <c r="AU32" i="42"/>
  <c r="BT32" i="42"/>
  <c r="BA32" i="39"/>
  <c r="B32" i="42"/>
  <c r="AF32" i="43"/>
  <c r="BF32" i="40" l="1"/>
  <c r="CB32" i="44"/>
  <c r="CC31" i="37"/>
  <c r="CB32" i="46"/>
  <c r="CC32" i="44"/>
  <c r="CC31" i="34"/>
  <c r="CB32" i="40"/>
  <c r="F32" i="44" l="1"/>
</calcChain>
</file>

<file path=xl/sharedStrings.xml><?xml version="1.0" encoding="utf-8"?>
<sst xmlns="http://schemas.openxmlformats.org/spreadsheetml/2006/main" count="1642" uniqueCount="82">
  <si>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</si>
  <si>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</si>
  <si>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</si>
  <si>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</si>
  <si>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</si>
  <si>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</si>
  <si>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</si>
  <si>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</si>
  <si>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</si>
  <si>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</si>
  <si>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</si>
  <si>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</si>
  <si>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</si>
  <si>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</si>
  <si>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</si>
  <si>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</si>
  <si>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</si>
  <si>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</si>
  <si>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</si>
  <si>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</si>
  <si>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</si>
  <si>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</si>
  <si>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</si>
  <si>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</si>
  <si>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</si>
  <si>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</si>
  <si>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</si>
  <si>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</si>
  <si>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</si>
  <si>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</si>
  <si>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</si>
  <si>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</si>
  <si>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</si>
  <si>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</si>
  <si>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</si>
  <si>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</si>
  <si>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</si>
  <si>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</si>
  <si>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</si>
  <si>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</si>
  <si>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</si>
  <si>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</si>
  <si>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</si>
  <si>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</si>
  <si>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</si>
  <si>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</si>
  <si>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</si>
  <si>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</si>
  <si>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</si>
  <si>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</si>
  <si>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</si>
  <si>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</si>
  <si>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</si>
  <si>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</si>
  <si>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</si>
  <si>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</si>
  <si>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</si>
  <si>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</si>
  <si>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</si>
  <si>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</si>
  <si>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</si>
  <si>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</si>
  <si>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</si>
  <si>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</si>
  <si>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</si>
  <si>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</si>
  <si>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</si>
  <si>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Здравоохранение</t>
  </si>
  <si>
    <t>"Город Киров и Кировский район"</t>
  </si>
  <si>
    <t>Исполнение консолидированных бюджетов районов и городов области на 01.05.2019 года (по месячному отчету)</t>
  </si>
  <si>
    <t>Исполнение консолидированных бюджетов районов и городов области на 01.06.2019 года (по месячному отчету)</t>
  </si>
  <si>
    <t>Исполнение консолидированных бюджетов районов и городов области на 01.07.2019 года (по месячному отчету)</t>
  </si>
  <si>
    <t>Исполнение консолидированных бюджетов районов и городов области на 01.02.2019 года (по месячному отчету)</t>
  </si>
  <si>
    <t>Исполнение консолидированных бюджетов районов и городов области на 01.03.2019 года (по месячному отчету)</t>
  </si>
  <si>
    <t>Исполнение консолидированных бюджетов районов и городов области на 01.04.2019 года (по месячному отчету)</t>
  </si>
  <si>
    <t>Исполнение консолидированных бюджетов районов и городов области на 01.08.2019 года (по месячному отчету)</t>
  </si>
  <si>
    <t>Исполнение консолидированных бюджетов районов и городов области на 01.09.2019 года (по месячному отчету)</t>
  </si>
  <si>
    <t>Исполнение консолидированных бюджетов районов и городов области на 01.10.2019 года (по месячному отчету)</t>
  </si>
  <si>
    <t>Исполнение консолидированных бюджетов районов и городов области на 01.12.2019 года (по месячному отчету)</t>
  </si>
  <si>
    <t>Исполнение консолидированных бюджетов муниципальных районов и городских округов области на 01.11.2019 года (по месячному отчету)</t>
  </si>
  <si>
    <t>Исполнение консолидированных бюджетов районов и городов области на 01.01.2020 года (по месячному отчету)</t>
  </si>
  <si>
    <t>Исполнено на 1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</si>
</sst>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2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b/>
      <sz val="15"/>
      <color indexed="62"/>
      <name val="Arial"/>
      <family val="2"/>
      <charset val="204"/>
    </font>
    <font>
      <b/>
      <sz val="13"/>
      <color indexed="62"/>
      <name val="Arial"/>
      <family val="2"/>
      <charset val="204"/>
    </font>
    <font>
      <b/>
      <sz val="10"/>
      <color indexed="62"/>
      <name val="Arial"/>
      <family val="2"/>
      <charset val="204"/>
    </font>
    <font>
      <sz val="10"/>
      <color indexed="62"/>
      <name val="Arial"/>
      <family val="2"/>
      <charset val="204"/>
    </font>
    <font>
      <sz val="10"/>
      <color indexed="53"/>
      <name val="Arial"/>
      <family val="2"/>
      <charset val="204"/>
    </font>
    <font>
      <sz val="10"/>
      <color indexed="19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8"/>
      <color indexed="62"/>
      <name val="Cambria"/>
      <family val="1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8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0" fontId="47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5" fillId="29" borderId="17" xfId="77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4" fontId="4" fillId="0" borderId="14" xfId="0" applyNumberFormat="1" applyFont="1" applyBorder="1"/>
    <xf numFmtId="0" fontId="3" fillId="0" borderId="21" xfId="0" applyFont="1" applyBorder="1" applyAlignment="1">
      <alignment wrapText="1"/>
    </xf>
    <xf numFmtId="4" fontId="0" fillId="0" borderId="22" xfId="0" applyNumberFormat="1" applyBorder="1"/>
    <xf numFmtId="4" fontId="0" fillId="0" borderId="0" xfId="0" applyNumberFormat="1" applyBorder="1"/>
    <xf numFmtId="10" fontId="44" fillId="29" borderId="17" xfId="87" applyNumberFormat="1" applyFont="1" applyFill="1" applyBorder="1" applyAlignment="1">
      <alignment horizontal="right"/>
    </xf>
    <xf numFmtId="10" fontId="4" fillId="0" borderId="14" xfId="87" applyNumberFormat="1" applyFont="1" applyBorder="1"/>
    <xf numFmtId="4" fontId="0" fillId="0" borderId="14" xfId="0" applyNumberFormat="1" applyBorder="1"/>
    <xf numFmtId="164" fontId="3" fillId="39" borderId="14" xfId="0" applyNumberFormat="1" applyFont="1" applyFill="1" applyBorder="1" applyAlignment="1">
      <alignment horizontal="right" wrapText="1"/>
    </xf>
    <xf numFmtId="4" fontId="3" fillId="39" borderId="14" xfId="0" applyNumberFormat="1" applyFont="1" applyFill="1" applyBorder="1" applyAlignment="1">
      <alignment horizontal="right" wrapText="1" shrinkToFit="1"/>
    </xf>
    <xf numFmtId="4" fontId="48" fillId="0" borderId="14" xfId="0" applyNumberFormat="1" applyFont="1" applyBorder="1"/>
    <xf numFmtId="164" fontId="49" fillId="0" borderId="14" xfId="0" applyNumberFormat="1" applyFont="1" applyFill="1" applyBorder="1" applyAlignment="1">
      <alignment horizontal="right" wrapText="1"/>
    </xf>
    <xf numFmtId="164" fontId="51" fillId="0" borderId="14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4" fontId="3" fillId="0" borderId="14" xfId="0" applyNumberFormat="1" applyFont="1" applyFill="1" applyBorder="1" applyAlignment="1">
      <alignment horizontal="right" wrapText="1" shrinkToFit="1"/>
    </xf>
    <xf numFmtId="4" fontId="3" fillId="0" borderId="14" xfId="0" applyNumberFormat="1" applyFont="1" applyFill="1" applyBorder="1" applyAlignment="1">
      <alignment horizontal="right" wrapText="1"/>
    </xf>
    <xf numFmtId="10" fontId="4" fillId="0" borderId="0" xfId="79" applyNumberFormat="1" applyFont="1" applyFill="1" applyBorder="1" applyAlignment="1">
      <alignment wrapText="1"/>
    </xf>
    <xf numFmtId="10" fontId="4" fillId="0" borderId="0" xfId="79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164" fontId="5" fillId="0" borderId="14" xfId="0" applyNumberFormat="1" applyFont="1" applyFill="1" applyBorder="1" applyAlignment="1">
      <alignment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  <xf numFmtId="164" fontId="4" fillId="0" borderId="14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wrapText="1"/>
    </xf>
    <xf numFmtId="164" fontId="4" fillId="0" borderId="14" xfId="84" applyNumberFormat="1" applyFont="1" applyFill="1" applyBorder="1" applyAlignment="1" applyProtection="1">
      <alignment horizontal="center" vertical="center" wrapText="1"/>
    </xf>
    <xf numFmtId="0" fontId="50" fillId="0" borderId="20" xfId="0" applyFont="1" applyFill="1" applyBorder="1" applyAlignment="1">
      <alignment horizontal="left" vertical="center" wrapText="1"/>
    </xf>
    <xf numFmtId="164" fontId="4" fillId="0" borderId="14" xfId="0" applyNumberFormat="1" applyFont="1" applyFill="1" applyBorder="1" applyAlignment="1">
      <alignment wrapText="1"/>
    </xf>
    <xf numFmtId="164" fontId="6" fillId="0" borderId="14" xfId="84" applyNumberFormat="1" applyFont="1" applyFill="1" applyBorder="1" applyAlignment="1" applyProtection="1">
      <alignment horizontal="center" vertical="center" wrapText="1"/>
    </xf>
  </cellXfs>
  <cellStyles count="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Процентный" xfId="87" builtinId="5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Normal="100" workbookViewId="0">
      <pane xSplit="1" ySplit="5" topLeftCell="B9" activePane="bottomRight" state="frozen"/>
      <selection pane="topRight" activeCell="B1" sqref="B1"/>
      <selection pane="bottomLeft" activeCell="A5" sqref="A5"/>
      <selection pane="bottomRight" activeCell="C28" sqref="C28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8.710937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19.5" customHeight="1" x14ac:dyDescent="0.3">
      <c r="A2" s="20"/>
      <c r="B2" s="64" t="s">
        <v>72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5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68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3.15" customHeight="1" x14ac:dyDescent="0.2">
      <c r="A4" s="61"/>
      <c r="B4" s="60" t="s">
        <v>26</v>
      </c>
      <c r="C4" s="60" t="s">
        <v>57</v>
      </c>
      <c r="D4" s="62" t="s">
        <v>27</v>
      </c>
      <c r="E4" s="60" t="s">
        <v>26</v>
      </c>
      <c r="F4" s="60" t="s">
        <v>57</v>
      </c>
      <c r="G4" s="62" t="s">
        <v>27</v>
      </c>
      <c r="H4" s="60" t="s">
        <v>26</v>
      </c>
      <c r="I4" s="60" t="s">
        <v>57</v>
      </c>
      <c r="J4" s="62" t="s">
        <v>27</v>
      </c>
      <c r="K4" s="60" t="s">
        <v>26</v>
      </c>
      <c r="L4" s="60" t="s">
        <v>57</v>
      </c>
      <c r="M4" s="62" t="s">
        <v>27</v>
      </c>
      <c r="N4" s="60" t="s">
        <v>26</v>
      </c>
      <c r="O4" s="60" t="s">
        <v>57</v>
      </c>
      <c r="P4" s="62" t="s">
        <v>27</v>
      </c>
      <c r="Q4" s="60" t="s">
        <v>26</v>
      </c>
      <c r="R4" s="60" t="s">
        <v>57</v>
      </c>
      <c r="S4" s="62" t="s">
        <v>27</v>
      </c>
      <c r="T4" s="60" t="s">
        <v>26</v>
      </c>
      <c r="U4" s="60" t="s">
        <v>57</v>
      </c>
      <c r="V4" s="62" t="s">
        <v>27</v>
      </c>
      <c r="W4" s="60" t="s">
        <v>26</v>
      </c>
      <c r="X4" s="60" t="s">
        <v>57</v>
      </c>
      <c r="Y4" s="62" t="s">
        <v>27</v>
      </c>
      <c r="Z4" s="60" t="s">
        <v>26</v>
      </c>
      <c r="AA4" s="60" t="s">
        <v>57</v>
      </c>
      <c r="AB4" s="62" t="s">
        <v>27</v>
      </c>
      <c r="AC4" s="60" t="s">
        <v>26</v>
      </c>
      <c r="AD4" s="60" t="s">
        <v>57</v>
      </c>
      <c r="AE4" s="62" t="s">
        <v>27</v>
      </c>
      <c r="AF4" s="60" t="s">
        <v>26</v>
      </c>
      <c r="AG4" s="60" t="s">
        <v>57</v>
      </c>
      <c r="AH4" s="62" t="s">
        <v>27</v>
      </c>
      <c r="AI4" s="60" t="s">
        <v>26</v>
      </c>
      <c r="AJ4" s="60" t="s">
        <v>57</v>
      </c>
      <c r="AK4" s="62" t="s">
        <v>27</v>
      </c>
      <c r="AL4" s="60" t="s">
        <v>26</v>
      </c>
      <c r="AM4" s="60" t="s">
        <v>57</v>
      </c>
      <c r="AN4" s="62" t="s">
        <v>27</v>
      </c>
      <c r="AO4" s="60" t="s">
        <v>26</v>
      </c>
      <c r="AP4" s="60" t="s">
        <v>57</v>
      </c>
      <c r="AQ4" s="62" t="s">
        <v>27</v>
      </c>
      <c r="AR4" s="60" t="s">
        <v>26</v>
      </c>
      <c r="AS4" s="60" t="s">
        <v>57</v>
      </c>
      <c r="AT4" s="62" t="s">
        <v>27</v>
      </c>
      <c r="AU4" s="60" t="s">
        <v>26</v>
      </c>
      <c r="AV4" s="60" t="s">
        <v>57</v>
      </c>
      <c r="AW4" s="62" t="s">
        <v>27</v>
      </c>
      <c r="AX4" s="60" t="s">
        <v>26</v>
      </c>
      <c r="AY4" s="60" t="s">
        <v>57</v>
      </c>
      <c r="AZ4" s="62" t="s">
        <v>27</v>
      </c>
      <c r="BA4" s="60" t="s">
        <v>26</v>
      </c>
      <c r="BB4" s="60" t="s">
        <v>57</v>
      </c>
      <c r="BC4" s="62" t="s">
        <v>27</v>
      </c>
      <c r="BD4" s="60" t="s">
        <v>26</v>
      </c>
      <c r="BE4" s="60" t="s">
        <v>57</v>
      </c>
      <c r="BF4" s="62" t="s">
        <v>27</v>
      </c>
      <c r="BG4" s="60" t="s">
        <v>26</v>
      </c>
      <c r="BH4" s="60" t="s">
        <v>57</v>
      </c>
      <c r="BI4" s="62" t="s">
        <v>27</v>
      </c>
      <c r="BJ4" s="60" t="s">
        <v>26</v>
      </c>
      <c r="BK4" s="60" t="s">
        <v>57</v>
      </c>
      <c r="BL4" s="62" t="s">
        <v>27</v>
      </c>
      <c r="BM4" s="60" t="s">
        <v>26</v>
      </c>
      <c r="BN4" s="60" t="s">
        <v>57</v>
      </c>
      <c r="BO4" s="62" t="s">
        <v>27</v>
      </c>
      <c r="BP4" s="60" t="s">
        <v>26</v>
      </c>
      <c r="BQ4" s="60" t="s">
        <v>57</v>
      </c>
      <c r="BR4" s="62" t="s">
        <v>27</v>
      </c>
      <c r="BS4" s="60" t="s">
        <v>26</v>
      </c>
      <c r="BT4" s="60" t="s">
        <v>57</v>
      </c>
      <c r="BU4" s="62" t="s">
        <v>27</v>
      </c>
      <c r="BV4" s="60" t="s">
        <v>26</v>
      </c>
      <c r="BW4" s="60" t="s">
        <v>57</v>
      </c>
      <c r="BX4" s="62" t="s">
        <v>27</v>
      </c>
      <c r="BY4" s="60" t="s">
        <v>26</v>
      </c>
      <c r="BZ4" s="60" t="s">
        <v>57</v>
      </c>
      <c r="CA4" s="62" t="s">
        <v>27</v>
      </c>
      <c r="CB4" s="60" t="s">
        <v>26</v>
      </c>
      <c r="CC4" s="60" t="s">
        <v>57</v>
      </c>
      <c r="CD4" s="62" t="s">
        <v>27</v>
      </c>
    </row>
    <row r="5" spans="1:87" ht="14.2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3"/>
      <c r="CF5" s="23"/>
      <c r="CG5" s="23"/>
      <c r="CH5" s="23"/>
      <c r="CI5" s="23"/>
    </row>
    <row r="6" spans="1:87" ht="15.75" x14ac:dyDescent="0.2">
      <c r="A6" s="5" t="s">
        <v>28</v>
      </c>
      <c r="B6" s="24">
        <v>285404000</v>
      </c>
      <c r="C6" s="24">
        <v>24599381.600000001</v>
      </c>
      <c r="D6" s="25">
        <f>IF(B6&gt;0,C6/B6,0)</f>
        <v>8.619143950330059E-2</v>
      </c>
      <c r="E6" s="26">
        <v>59528480</v>
      </c>
      <c r="F6" s="26">
        <v>3451410.79</v>
      </c>
      <c r="G6" s="25">
        <f t="shared" ref="G6:G12" si="0">IF(E6&gt;0,F6/E6,0)</f>
        <v>5.7979151995817803E-2</v>
      </c>
      <c r="H6" s="26">
        <v>1397829714.4100001</v>
      </c>
      <c r="I6" s="26">
        <v>80188399.019999996</v>
      </c>
      <c r="J6" s="25">
        <f t="shared" ref="J6:J12" si="1">IF(H6&gt;0,I6/H6,0)</f>
        <v>5.7366357427768765E-2</v>
      </c>
      <c r="K6" s="26">
        <v>567860800</v>
      </c>
      <c r="L6" s="26">
        <v>37079234.079999998</v>
      </c>
      <c r="M6" s="25">
        <f t="shared" ref="M6:M12" si="2">IF(K6&gt;0,L6/K6,0)</f>
        <v>6.5296343892728634E-2</v>
      </c>
      <c r="N6" s="26">
        <v>140895503.40000001</v>
      </c>
      <c r="O6" s="26">
        <v>8438421.5299999993</v>
      </c>
      <c r="P6" s="25">
        <f t="shared" ref="P6:P12" si="3">IF(N6&gt;0,O6/N6,0)</f>
        <v>5.9891347320314828E-2</v>
      </c>
      <c r="Q6" s="26">
        <v>107055969</v>
      </c>
      <c r="R6" s="26">
        <v>5240517.91</v>
      </c>
      <c r="S6" s="25">
        <f t="shared" ref="S6:S12" si="4">IF(Q6&gt;0,R6/Q6,0)</f>
        <v>4.8951197760864693E-2</v>
      </c>
      <c r="T6" s="26">
        <v>702147072.09000003</v>
      </c>
      <c r="U6" s="26">
        <v>41734578.890000001</v>
      </c>
      <c r="V6" s="25">
        <f t="shared" ref="V6:V12" si="5">IF(T6&gt;0,U6/T6,0)</f>
        <v>5.943851444936387E-2</v>
      </c>
      <c r="W6" s="26">
        <v>98764949</v>
      </c>
      <c r="X6" s="26">
        <v>5908782.2800000003</v>
      </c>
      <c r="Y6" s="25">
        <f t="shared" ref="Y6:Y12" si="6">IF(W6&gt;0,X6/W6,0)</f>
        <v>5.9826713219889381E-2</v>
      </c>
      <c r="Z6" s="26">
        <v>432703000</v>
      </c>
      <c r="AA6" s="26">
        <v>26021829.170000002</v>
      </c>
      <c r="AB6" s="25">
        <f t="shared" ref="AB6:AB12" si="7">IF(Z6&gt;0,AA6/Z6,0)</f>
        <v>6.0137852453068276E-2</v>
      </c>
      <c r="AC6" s="26">
        <v>425017841</v>
      </c>
      <c r="AD6" s="26">
        <v>23478801.91</v>
      </c>
      <c r="AE6" s="25">
        <f t="shared" ref="AE6:AE12" si="8">IF(AC6&gt;0,AD6/AC6,0)</f>
        <v>5.5241920797390716E-2</v>
      </c>
      <c r="AF6" s="26">
        <v>55412076</v>
      </c>
      <c r="AG6" s="26">
        <v>2945939.33</v>
      </c>
      <c r="AH6" s="25">
        <f t="shared" ref="AH6:AH12" si="9">IF(AF6&gt;0,AG6/AF6,0)</f>
        <v>5.3164211533962384E-2</v>
      </c>
      <c r="AI6" s="26">
        <v>519513131</v>
      </c>
      <c r="AJ6" s="26">
        <v>37139640.289999999</v>
      </c>
      <c r="AK6" s="11">
        <f t="shared" ref="AK6:AK12" si="10">IF(AI6&gt;0,AJ6/AI6,0)</f>
        <v>7.1489319660719031E-2</v>
      </c>
      <c r="AL6" s="26">
        <v>734292537.22000003</v>
      </c>
      <c r="AM6" s="26">
        <v>46796670.200000003</v>
      </c>
      <c r="AN6" s="12">
        <f t="shared" ref="AN6:AN12" si="11">IF(AL6&gt;0,AM6/AL6,0)</f>
        <v>6.373028163566824E-2</v>
      </c>
      <c r="AO6" s="26">
        <v>255812285.38</v>
      </c>
      <c r="AP6" s="26">
        <v>11912451.68</v>
      </c>
      <c r="AQ6" s="12">
        <f t="shared" ref="AQ6:AQ12" si="12">IF(AO6&gt;0,AP6/AO6,0)</f>
        <v>4.6567160221818428E-2</v>
      </c>
      <c r="AR6" s="26">
        <v>135691006</v>
      </c>
      <c r="AS6" s="26">
        <v>9258250.2100000009</v>
      </c>
      <c r="AT6" s="12">
        <f t="shared" ref="AT6:AT12" si="13">IF(AR6&gt;0,AS6/AR6,0)</f>
        <v>6.823038963982625E-2</v>
      </c>
      <c r="AU6" s="26">
        <v>114985471</v>
      </c>
      <c r="AV6" s="26">
        <v>7390504.9800000004</v>
      </c>
      <c r="AW6" s="12">
        <f t="shared" ref="AW6:AW12" si="14">IF(AU6&gt;0,AV6/AU6,0)</f>
        <v>6.4273380938710073E-2</v>
      </c>
      <c r="AX6" s="26">
        <v>170655060</v>
      </c>
      <c r="AY6" s="26">
        <v>13544782.189999999</v>
      </c>
      <c r="AZ6" s="12">
        <f t="shared" ref="AZ6:AZ12" si="15">IF(AX6&gt;0,AY6/AX6,0)</f>
        <v>7.9369355880804238E-2</v>
      </c>
      <c r="BA6" s="26">
        <v>92305907.650000006</v>
      </c>
      <c r="BB6" s="26">
        <v>6017963.6699999999</v>
      </c>
      <c r="BC6" s="12">
        <f t="shared" ref="BC6:BC12" si="16">IF(BA6&gt;0,BB6/BA6,0)</f>
        <v>6.5195866908308323E-2</v>
      </c>
      <c r="BD6" s="26">
        <v>371172867</v>
      </c>
      <c r="BE6" s="26">
        <v>22284432.16</v>
      </c>
      <c r="BF6" s="12">
        <f t="shared" ref="BF6:BF12" si="17">IF(BD6&gt;0,BE6/BD6,0)</f>
        <v>6.0037880301202079E-2</v>
      </c>
      <c r="BG6" s="26">
        <v>293294174</v>
      </c>
      <c r="BH6" s="26">
        <v>15106006.710000001</v>
      </c>
      <c r="BI6" s="12">
        <f t="shared" ref="BI6:BI12" si="18">IF(BG6&gt;0,BH6/BG6,0)</f>
        <v>5.1504625898228719E-2</v>
      </c>
      <c r="BJ6" s="26">
        <v>66894400</v>
      </c>
      <c r="BK6" s="26">
        <v>4185574.75</v>
      </c>
      <c r="BL6" s="12">
        <f t="shared" ref="BL6:BL12" si="19">IF(BJ6&gt;0,BK6/BJ6,0)</f>
        <v>6.2569882531273172E-2</v>
      </c>
      <c r="BM6" s="26">
        <v>246360417</v>
      </c>
      <c r="BN6" s="26">
        <v>18570297.559999999</v>
      </c>
      <c r="BO6" s="12">
        <f t="shared" ref="BO6:BO12" si="20">IF(BM6&gt;0,BN6/BM6,0)</f>
        <v>7.5378576583591345E-2</v>
      </c>
      <c r="BP6" s="26">
        <v>101095808</v>
      </c>
      <c r="BQ6" s="26">
        <v>7138992.9299999997</v>
      </c>
      <c r="BR6" s="12">
        <f t="shared" ref="BR6:BR12" si="21">IF(BP6&gt;0,BQ6/BP6,0)</f>
        <v>7.0616112292212943E-2</v>
      </c>
      <c r="BS6" s="26">
        <v>172493854.47999999</v>
      </c>
      <c r="BT6" s="26">
        <v>11050445.91</v>
      </c>
      <c r="BU6" s="12">
        <f t="shared" ref="BU6:BU12" si="22">IF(BS6&gt;0,BT6/BS6,0)</f>
        <v>6.4062838315676093E-2</v>
      </c>
      <c r="BV6" s="26">
        <v>1975665000</v>
      </c>
      <c r="BW6" s="26">
        <v>110014835.83</v>
      </c>
      <c r="BX6" s="25">
        <f t="shared" ref="BX6:BX12" si="23">IF(BV6&gt;0,BW6/BV6,0)</f>
        <v>5.5684964723270391E-2</v>
      </c>
      <c r="BY6" s="24">
        <v>4848142143</v>
      </c>
      <c r="BZ6" s="24">
        <v>287406944.18000001</v>
      </c>
      <c r="CA6" s="12">
        <f t="shared" ref="CA6:CA12" si="24">IF(BY6&gt;0,BZ6/BY6,0)</f>
        <v>5.9281872458086471E-2</v>
      </c>
      <c r="CB6" s="3">
        <f>B6+E6+H6+K6+N6+Q6+T6+W6+Z6+AC6+AF6+AI6+AL6+AO6+AR6+AU6+AX6+BA6+BD6+BG6+BJ6+BM6+BP6+BS6+BV6+BY6</f>
        <v>14370993466.629999</v>
      </c>
      <c r="CC6" s="3">
        <f>C6+F6+I6+L6+O6+R6+U6+X6+AA6+AD6+AG6+AJ6+AM6+AP6+AS6+AV6+AY6+BB6+BE6+BH6+BK6+BN6+BQ6+BT6+BW6+BZ6</f>
        <v>866905089.75999999</v>
      </c>
      <c r="CD6" s="19">
        <f>IF(CB6&gt;0,CC6/CB6,0)</f>
        <v>6.0323254044543757E-2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ref="D7:D12" si="25">IF(B7&gt;0,C7/B7,0)</f>
        <v>0</v>
      </c>
      <c r="E7" s="26">
        <v>50530940</v>
      </c>
      <c r="F7" s="26">
        <v>4210910</v>
      </c>
      <c r="G7" s="25">
        <f t="shared" si="0"/>
        <v>8.3333300350240863E-2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54256443</v>
      </c>
      <c r="O7" s="26">
        <v>4521370</v>
      </c>
      <c r="P7" s="25">
        <f t="shared" si="3"/>
        <v>8.3333328725585645E-2</v>
      </c>
      <c r="Q7" s="26">
        <v>77571871</v>
      </c>
      <c r="R7" s="26">
        <v>6464323</v>
      </c>
      <c r="S7" s="25">
        <f t="shared" si="4"/>
        <v>8.3333338704696197E-2</v>
      </c>
      <c r="T7" s="26">
        <v>0</v>
      </c>
      <c r="U7" s="26">
        <v>0</v>
      </c>
      <c r="V7" s="25">
        <f t="shared" si="5"/>
        <v>0</v>
      </c>
      <c r="W7" s="26">
        <v>34728365</v>
      </c>
      <c r="X7" s="26">
        <v>2894030</v>
      </c>
      <c r="Y7" s="25">
        <f t="shared" si="6"/>
        <v>8.3333321335455901E-2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91692087</v>
      </c>
      <c r="AG7" s="26">
        <v>7641007</v>
      </c>
      <c r="AH7" s="25">
        <f t="shared" si="9"/>
        <v>8.3333330606816705E-2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95905553</v>
      </c>
      <c r="AS7" s="26">
        <v>7992129</v>
      </c>
      <c r="AT7" s="12">
        <f t="shared" si="13"/>
        <v>8.3333328988781291E-2</v>
      </c>
      <c r="AU7" s="26">
        <v>94856730</v>
      </c>
      <c r="AV7" s="26">
        <v>7904728</v>
      </c>
      <c r="AW7" s="12">
        <f t="shared" si="14"/>
        <v>8.3333338604440615E-2</v>
      </c>
      <c r="AX7" s="26">
        <v>59986369</v>
      </c>
      <c r="AY7" s="26">
        <v>4998864</v>
      </c>
      <c r="AZ7" s="12">
        <f t="shared" si="15"/>
        <v>8.3333331944128841E-2</v>
      </c>
      <c r="BA7" s="26">
        <v>48690469</v>
      </c>
      <c r="BB7" s="26">
        <v>4057539</v>
      </c>
      <c r="BC7" s="12">
        <f t="shared" si="16"/>
        <v>8.3333331621841644E-2</v>
      </c>
      <c r="BD7" s="26">
        <v>6339681</v>
      </c>
      <c r="BE7" s="26">
        <v>528307</v>
      </c>
      <c r="BF7" s="12">
        <f t="shared" si="17"/>
        <v>8.333337276749414E-2</v>
      </c>
      <c r="BG7" s="26">
        <v>0</v>
      </c>
      <c r="BH7" s="26">
        <v>0</v>
      </c>
      <c r="BI7" s="25">
        <f t="shared" si="18"/>
        <v>0</v>
      </c>
      <c r="BJ7" s="26">
        <v>60007616</v>
      </c>
      <c r="BK7" s="26">
        <v>5000635</v>
      </c>
      <c r="BL7" s="12">
        <f t="shared" si="19"/>
        <v>8.3333338888183797E-2</v>
      </c>
      <c r="BM7" s="26">
        <v>29547704</v>
      </c>
      <c r="BN7" s="26">
        <v>2462309</v>
      </c>
      <c r="BO7" s="25">
        <f t="shared" si="20"/>
        <v>8.3333344614525712E-2</v>
      </c>
      <c r="BP7" s="26">
        <v>71362722</v>
      </c>
      <c r="BQ7" s="26">
        <v>5946894</v>
      </c>
      <c r="BR7" s="12">
        <f t="shared" si="21"/>
        <v>8.3333340339792533E-2</v>
      </c>
      <c r="BS7" s="26">
        <v>21633150</v>
      </c>
      <c r="BT7" s="26">
        <v>1802763</v>
      </c>
      <c r="BU7" s="12">
        <f t="shared" si="22"/>
        <v>8.3333356446009949E-2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797109700</v>
      </c>
      <c r="CC7" s="3">
        <f t="shared" ref="CC7:CC12" si="26">BZ7+BW7+BT7+BQ7+BN7+BK7+BH7+BE7+BB7+AY7+AV7+AS7+AP7+AM7+AJ7+AG7+AD7+AA7+X7+U7+R7+O7+L7+I7+F7+C7</f>
        <v>66425808</v>
      </c>
      <c r="CD7" s="19">
        <f>IF(CB7&gt;0,CC7/CB7,0)</f>
        <v>8.333333291515585E-2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59810534.170000002</v>
      </c>
      <c r="C8" s="24">
        <v>1046526.67</v>
      </c>
      <c r="D8" s="25">
        <f t="shared" si="25"/>
        <v>1.7497363708965517E-2</v>
      </c>
      <c r="E8" s="26">
        <v>13515239.76</v>
      </c>
      <c r="F8" s="26">
        <v>123300</v>
      </c>
      <c r="G8" s="25">
        <f t="shared" si="0"/>
        <v>9.1230346031242002E-3</v>
      </c>
      <c r="H8" s="26">
        <v>271047933.66000003</v>
      </c>
      <c r="I8" s="26">
        <v>4368994.08</v>
      </c>
      <c r="J8" s="25">
        <f t="shared" si="1"/>
        <v>1.6118898310733574E-2</v>
      </c>
      <c r="K8" s="26">
        <v>162092340.02000001</v>
      </c>
      <c r="L8" s="26">
        <v>1750000</v>
      </c>
      <c r="M8" s="25">
        <f t="shared" si="2"/>
        <v>1.0796315234785763E-2</v>
      </c>
      <c r="N8" s="26">
        <v>40374859.170000002</v>
      </c>
      <c r="O8" s="26">
        <v>472880</v>
      </c>
      <c r="P8" s="25">
        <f t="shared" si="3"/>
        <v>1.1712238995284648E-2</v>
      </c>
      <c r="Q8" s="26">
        <v>30681136.41</v>
      </c>
      <c r="R8" s="26">
        <v>227418.5</v>
      </c>
      <c r="S8" s="25">
        <f t="shared" si="4"/>
        <v>7.4123232256115773E-3</v>
      </c>
      <c r="T8" s="26">
        <v>131269547.84999999</v>
      </c>
      <c r="U8" s="26">
        <v>0</v>
      </c>
      <c r="V8" s="25">
        <f t="shared" si="5"/>
        <v>0</v>
      </c>
      <c r="W8" s="26">
        <v>18189157.039999999</v>
      </c>
      <c r="X8" s="26">
        <v>209760</v>
      </c>
      <c r="Y8" s="25">
        <f t="shared" si="6"/>
        <v>1.1532145197202609E-2</v>
      </c>
      <c r="Z8" s="26">
        <v>77258072.109999999</v>
      </c>
      <c r="AA8" s="26">
        <v>1469000</v>
      </c>
      <c r="AB8" s="25">
        <f t="shared" si="7"/>
        <v>1.9014194373222756E-2</v>
      </c>
      <c r="AC8" s="26">
        <v>173261075.68000001</v>
      </c>
      <c r="AD8" s="26">
        <v>1583827</v>
      </c>
      <c r="AE8" s="25">
        <f t="shared" si="8"/>
        <v>9.1412741943563119E-3</v>
      </c>
      <c r="AF8" s="26">
        <v>19431460.859999999</v>
      </c>
      <c r="AG8" s="26">
        <v>258852</v>
      </c>
      <c r="AH8" s="25">
        <f t="shared" si="9"/>
        <v>1.3321283554797022E-2</v>
      </c>
      <c r="AI8" s="26">
        <v>240560163.63</v>
      </c>
      <c r="AJ8" s="26">
        <v>1970000</v>
      </c>
      <c r="AK8" s="11">
        <f t="shared" si="10"/>
        <v>8.1892195709926899E-3</v>
      </c>
      <c r="AL8" s="26">
        <v>384010215.35000002</v>
      </c>
      <c r="AM8" s="26">
        <v>0</v>
      </c>
      <c r="AN8" s="12">
        <f t="shared" si="11"/>
        <v>0</v>
      </c>
      <c r="AO8" s="26">
        <v>39615377.409999996</v>
      </c>
      <c r="AP8" s="26">
        <v>537980</v>
      </c>
      <c r="AQ8" s="12">
        <f t="shared" si="12"/>
        <v>1.3580080139895354E-2</v>
      </c>
      <c r="AR8" s="26">
        <v>142019733.41</v>
      </c>
      <c r="AS8" s="26">
        <v>165000</v>
      </c>
      <c r="AT8" s="12">
        <f t="shared" si="13"/>
        <v>1.1618103768978199E-3</v>
      </c>
      <c r="AU8" s="26">
        <v>40784504.409999996</v>
      </c>
      <c r="AV8" s="26">
        <v>215558</v>
      </c>
      <c r="AW8" s="12">
        <f t="shared" si="14"/>
        <v>5.2852916351031377E-3</v>
      </c>
      <c r="AX8" s="26">
        <v>39980659.520000003</v>
      </c>
      <c r="AY8" s="26">
        <v>367450</v>
      </c>
      <c r="AZ8" s="12">
        <f t="shared" si="15"/>
        <v>9.190693810745821E-3</v>
      </c>
      <c r="BA8" s="26">
        <v>27201200.41</v>
      </c>
      <c r="BB8" s="26">
        <v>130000</v>
      </c>
      <c r="BC8" s="12">
        <f t="shared" si="16"/>
        <v>4.7792008455703298E-3</v>
      </c>
      <c r="BD8" s="26">
        <v>206794511.78</v>
      </c>
      <c r="BE8" s="26">
        <v>810300</v>
      </c>
      <c r="BF8" s="12">
        <f t="shared" si="17"/>
        <v>3.9183825190778959E-3</v>
      </c>
      <c r="BG8" s="26">
        <v>40615914.409999996</v>
      </c>
      <c r="BH8" s="26">
        <v>596627.27</v>
      </c>
      <c r="BI8" s="12">
        <f t="shared" si="18"/>
        <v>1.4689494959470988E-2</v>
      </c>
      <c r="BJ8" s="26">
        <v>76221032.760000005</v>
      </c>
      <c r="BK8" s="26">
        <v>0</v>
      </c>
      <c r="BL8" s="12">
        <f t="shared" si="19"/>
        <v>0</v>
      </c>
      <c r="BM8" s="26">
        <v>44350044.509999998</v>
      </c>
      <c r="BN8" s="26">
        <v>399330</v>
      </c>
      <c r="BO8" s="12">
        <f t="shared" si="20"/>
        <v>9.004049588044032E-3</v>
      </c>
      <c r="BP8" s="26">
        <v>26442080.52</v>
      </c>
      <c r="BQ8" s="26">
        <v>288605</v>
      </c>
      <c r="BR8" s="12">
        <f t="shared" si="21"/>
        <v>1.0914610133711219E-2</v>
      </c>
      <c r="BS8" s="26">
        <v>39114893.409999996</v>
      </c>
      <c r="BT8" s="26">
        <v>434832</v>
      </c>
      <c r="BU8" s="12">
        <f t="shared" si="22"/>
        <v>1.1116788570586572E-2</v>
      </c>
      <c r="BV8" s="26">
        <v>414314969.23000002</v>
      </c>
      <c r="BW8" s="26">
        <v>6509000</v>
      </c>
      <c r="BX8" s="25">
        <f t="shared" si="23"/>
        <v>1.5710269923620929E-2</v>
      </c>
      <c r="BY8" s="24">
        <v>1453306809.8399999</v>
      </c>
      <c r="BZ8" s="24">
        <v>26189800</v>
      </c>
      <c r="CA8" s="12">
        <f t="shared" si="24"/>
        <v>1.8020833469350725E-2</v>
      </c>
      <c r="CB8" s="3">
        <f>B8+E8+H8+K8+N8+Q8+T8+W8+Z8+AC8+AF8+AI8+AL8+AO8+AR8+AU8+AX8+BA8+BD8+BG8+BJ8+BM8+BP8+BS8+BV8+BY8</f>
        <v>4212263467.3300009</v>
      </c>
      <c r="CC8" s="3">
        <f t="shared" si="26"/>
        <v>50125040.520000003</v>
      </c>
      <c r="CD8" s="19">
        <f t="shared" ref="CD8:CD12" si="27">IF(CB8&gt;0,CC8/CB8,0)</f>
        <v>1.1899787586594726E-2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402666634</v>
      </c>
      <c r="C9" s="24">
        <v>32799992.32</v>
      </c>
      <c r="D9" s="25">
        <f t="shared" si="25"/>
        <v>8.1456941177798212E-2</v>
      </c>
      <c r="E9" s="26">
        <v>127008073</v>
      </c>
      <c r="F9" s="26">
        <v>7158480.7599999998</v>
      </c>
      <c r="G9" s="25">
        <f t="shared" si="0"/>
        <v>5.6362407451060213E-2</v>
      </c>
      <c r="H9" s="26">
        <v>972369425</v>
      </c>
      <c r="I9" s="26">
        <v>74113983.859999999</v>
      </c>
      <c r="J9" s="25">
        <f t="shared" si="1"/>
        <v>7.6219985896821052E-2</v>
      </c>
      <c r="K9" s="26">
        <v>717971454</v>
      </c>
      <c r="L9" s="26">
        <v>57619989.630000003</v>
      </c>
      <c r="M9" s="25">
        <f t="shared" si="2"/>
        <v>8.0253872642128757E-2</v>
      </c>
      <c r="N9" s="26">
        <v>273732999</v>
      </c>
      <c r="O9" s="26">
        <v>23614104.48</v>
      </c>
      <c r="P9" s="25">
        <f t="shared" si="3"/>
        <v>8.6266926407363845E-2</v>
      </c>
      <c r="Q9" s="26">
        <v>247248523</v>
      </c>
      <c r="R9" s="26">
        <v>20846017.73</v>
      </c>
      <c r="S9" s="25">
        <f t="shared" si="4"/>
        <v>8.4312001046817173E-2</v>
      </c>
      <c r="T9" s="26">
        <v>668955582</v>
      </c>
      <c r="U9" s="26">
        <v>61775380.5</v>
      </c>
      <c r="V9" s="25">
        <f t="shared" si="5"/>
        <v>9.2346012444216363E-2</v>
      </c>
      <c r="W9" s="26">
        <v>146551421</v>
      </c>
      <c r="X9" s="26">
        <v>11335200.779999999</v>
      </c>
      <c r="Y9" s="25">
        <f t="shared" si="6"/>
        <v>7.7346235899002302E-2</v>
      </c>
      <c r="Z9" s="26">
        <v>626012437</v>
      </c>
      <c r="AA9" s="26">
        <v>59360919.619999997</v>
      </c>
      <c r="AB9" s="25">
        <f t="shared" si="7"/>
        <v>9.4823866286861E-2</v>
      </c>
      <c r="AC9" s="26">
        <v>648866872</v>
      </c>
      <c r="AD9" s="26">
        <v>54859540.280000001</v>
      </c>
      <c r="AE9" s="25">
        <f t="shared" si="8"/>
        <v>8.4546680755802253E-2</v>
      </c>
      <c r="AF9" s="26">
        <v>200660950</v>
      </c>
      <c r="AG9" s="26">
        <v>17012566.829999998</v>
      </c>
      <c r="AH9" s="25">
        <f t="shared" si="9"/>
        <v>8.4782648691735976E-2</v>
      </c>
      <c r="AI9" s="26">
        <v>1026923858</v>
      </c>
      <c r="AJ9" s="26">
        <v>61153748.369999997</v>
      </c>
      <c r="AK9" s="11">
        <f t="shared" si="10"/>
        <v>5.9550421283522267E-2</v>
      </c>
      <c r="AL9" s="26">
        <v>932766970</v>
      </c>
      <c r="AM9" s="26">
        <v>74104831.930000007</v>
      </c>
      <c r="AN9" s="12">
        <f t="shared" si="11"/>
        <v>7.9446243610019771E-2</v>
      </c>
      <c r="AO9" s="26">
        <v>213113766</v>
      </c>
      <c r="AP9" s="26">
        <v>17765404.34</v>
      </c>
      <c r="AQ9" s="12">
        <f t="shared" si="12"/>
        <v>8.3361129942211246E-2</v>
      </c>
      <c r="AR9" s="26">
        <v>195089337</v>
      </c>
      <c r="AS9" s="26">
        <v>15932576.92</v>
      </c>
      <c r="AT9" s="12">
        <f t="shared" si="13"/>
        <v>8.1668107365601428E-2</v>
      </c>
      <c r="AU9" s="26">
        <v>164981678</v>
      </c>
      <c r="AV9" s="26">
        <v>15145628.449999999</v>
      </c>
      <c r="AW9" s="12">
        <f t="shared" si="14"/>
        <v>9.1801881479227035E-2</v>
      </c>
      <c r="AX9" s="26">
        <v>265250165</v>
      </c>
      <c r="AY9" s="26">
        <v>11220319.050000001</v>
      </c>
      <c r="AZ9" s="12">
        <f t="shared" si="15"/>
        <v>4.2300893761932253E-2</v>
      </c>
      <c r="BA9" s="26">
        <v>128539360</v>
      </c>
      <c r="BB9" s="26">
        <v>11489965.310000001</v>
      </c>
      <c r="BC9" s="12">
        <f t="shared" si="16"/>
        <v>8.9388692381850973E-2</v>
      </c>
      <c r="BD9" s="26">
        <v>380032139</v>
      </c>
      <c r="BE9" s="26">
        <v>38252568.189999998</v>
      </c>
      <c r="BF9" s="12">
        <f t="shared" si="17"/>
        <v>0.10065614000609564</v>
      </c>
      <c r="BG9" s="26">
        <v>241374868</v>
      </c>
      <c r="BH9" s="26">
        <v>14433759.619999999</v>
      </c>
      <c r="BI9" s="12">
        <f t="shared" si="18"/>
        <v>5.9798104664318237E-2</v>
      </c>
      <c r="BJ9" s="26">
        <v>171322182</v>
      </c>
      <c r="BK9" s="26">
        <v>14174846.539999999</v>
      </c>
      <c r="BL9" s="12">
        <f t="shared" si="19"/>
        <v>8.2737952403618115E-2</v>
      </c>
      <c r="BM9" s="26">
        <v>320166236</v>
      </c>
      <c r="BN9" s="26">
        <v>27386741.719999999</v>
      </c>
      <c r="BO9" s="12">
        <f t="shared" si="20"/>
        <v>8.5539131365494764E-2</v>
      </c>
      <c r="BP9" s="26">
        <v>266375312</v>
      </c>
      <c r="BQ9" s="26">
        <v>21394613.559999999</v>
      </c>
      <c r="BR9" s="12">
        <f t="shared" si="21"/>
        <v>8.0317554203371513E-2</v>
      </c>
      <c r="BS9" s="26">
        <v>206501442</v>
      </c>
      <c r="BT9" s="26">
        <v>18991334.219999999</v>
      </c>
      <c r="BU9" s="12">
        <f t="shared" si="22"/>
        <v>9.1967077982922751E-2</v>
      </c>
      <c r="BV9" s="26">
        <v>1604253080</v>
      </c>
      <c r="BW9" s="26">
        <v>145718956.31</v>
      </c>
      <c r="BX9" s="25">
        <f t="shared" si="23"/>
        <v>9.0832897955227865E-2</v>
      </c>
      <c r="BY9" s="24">
        <v>4493873911</v>
      </c>
      <c r="BZ9" s="24">
        <v>334001186.48000002</v>
      </c>
      <c r="CA9" s="12">
        <f t="shared" si="24"/>
        <v>7.432366663925298E-2</v>
      </c>
      <c r="CB9" s="3">
        <f>B9+E9+H9+K9+N9+Q9+T9+W9+Z9+AC9+AF9+AI9+AL9+AO9+AR9+AU9+AX9+BA9+BD9+BG9+BJ9+BM9+BP9+BS9+BV9+BY9</f>
        <v>15642608674</v>
      </c>
      <c r="CC9" s="3">
        <f t="shared" si="26"/>
        <v>1241662657.7999997</v>
      </c>
      <c r="CD9" s="19">
        <f t="shared" si="27"/>
        <v>7.9376955831146026E-2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5171570</v>
      </c>
      <c r="C10" s="24">
        <v>0</v>
      </c>
      <c r="D10" s="25">
        <f t="shared" si="25"/>
        <v>0</v>
      </c>
      <c r="E10" s="26">
        <v>640580</v>
      </c>
      <c r="F10" s="26">
        <v>0</v>
      </c>
      <c r="G10" s="25">
        <f t="shared" si="0"/>
        <v>0</v>
      </c>
      <c r="H10" s="26">
        <v>2999800</v>
      </c>
      <c r="I10" s="26">
        <v>0</v>
      </c>
      <c r="J10" s="25">
        <f t="shared" si="1"/>
        <v>0</v>
      </c>
      <c r="K10" s="26">
        <v>1609270</v>
      </c>
      <c r="L10" s="26">
        <v>0</v>
      </c>
      <c r="M10" s="25">
        <f t="shared" si="2"/>
        <v>0</v>
      </c>
      <c r="N10" s="26">
        <v>906190</v>
      </c>
      <c r="O10" s="26">
        <v>0</v>
      </c>
      <c r="P10" s="25">
        <f t="shared" si="3"/>
        <v>0</v>
      </c>
      <c r="Q10" s="26">
        <v>2796820</v>
      </c>
      <c r="R10" s="26">
        <v>0</v>
      </c>
      <c r="S10" s="25">
        <f t="shared" si="4"/>
        <v>0</v>
      </c>
      <c r="T10" s="26">
        <v>2859200</v>
      </c>
      <c r="U10" s="26">
        <v>0</v>
      </c>
      <c r="V10" s="25">
        <f t="shared" si="5"/>
        <v>0</v>
      </c>
      <c r="W10" s="26">
        <v>640580</v>
      </c>
      <c r="X10" s="26">
        <v>0</v>
      </c>
      <c r="Y10" s="25">
        <f t="shared" si="6"/>
        <v>0</v>
      </c>
      <c r="Z10" s="26">
        <v>1140550</v>
      </c>
      <c r="AA10" s="26">
        <v>0</v>
      </c>
      <c r="AB10" s="25">
        <f t="shared" si="7"/>
        <v>0</v>
      </c>
      <c r="AC10" s="26">
        <v>2215500</v>
      </c>
      <c r="AD10" s="26">
        <v>0</v>
      </c>
      <c r="AE10" s="25">
        <f t="shared" si="8"/>
        <v>0</v>
      </c>
      <c r="AF10" s="26">
        <v>593710</v>
      </c>
      <c r="AG10" s="26">
        <v>0</v>
      </c>
      <c r="AH10" s="25">
        <f t="shared" si="9"/>
        <v>0</v>
      </c>
      <c r="AI10" s="26">
        <v>1140550</v>
      </c>
      <c r="AJ10" s="26">
        <v>0</v>
      </c>
      <c r="AK10" s="25">
        <f t="shared" si="10"/>
        <v>0</v>
      </c>
      <c r="AL10" s="26">
        <v>2296730</v>
      </c>
      <c r="AM10" s="26">
        <v>0</v>
      </c>
      <c r="AN10" s="25">
        <f t="shared" si="11"/>
        <v>0</v>
      </c>
      <c r="AO10" s="26">
        <v>593710</v>
      </c>
      <c r="AP10" s="26">
        <v>0</v>
      </c>
      <c r="AQ10" s="25">
        <f t="shared" si="12"/>
        <v>0</v>
      </c>
      <c r="AR10" s="26">
        <v>749950</v>
      </c>
      <c r="AS10" s="26">
        <v>0</v>
      </c>
      <c r="AT10" s="25">
        <f t="shared" si="13"/>
        <v>0</v>
      </c>
      <c r="AU10" s="26">
        <v>749950</v>
      </c>
      <c r="AV10" s="26">
        <v>0</v>
      </c>
      <c r="AW10" s="25">
        <f t="shared" si="14"/>
        <v>0</v>
      </c>
      <c r="AX10" s="26">
        <v>12859710</v>
      </c>
      <c r="AY10" s="26">
        <v>0</v>
      </c>
      <c r="AZ10" s="25">
        <f t="shared" si="15"/>
        <v>0</v>
      </c>
      <c r="BA10" s="26">
        <v>749950</v>
      </c>
      <c r="BB10" s="26">
        <v>0</v>
      </c>
      <c r="BC10" s="25">
        <f t="shared" si="16"/>
        <v>0</v>
      </c>
      <c r="BD10" s="26">
        <v>1046810</v>
      </c>
      <c r="BE10" s="26">
        <v>0</v>
      </c>
      <c r="BF10" s="25">
        <f t="shared" si="17"/>
        <v>0</v>
      </c>
      <c r="BG10" s="26">
        <v>1171800</v>
      </c>
      <c r="BH10" s="26">
        <v>0</v>
      </c>
      <c r="BI10" s="25">
        <f t="shared" si="18"/>
        <v>0</v>
      </c>
      <c r="BJ10" s="26">
        <v>640580</v>
      </c>
      <c r="BK10" s="26">
        <v>0</v>
      </c>
      <c r="BL10" s="25">
        <f t="shared" si="19"/>
        <v>0</v>
      </c>
      <c r="BM10" s="26">
        <v>890570</v>
      </c>
      <c r="BN10" s="26">
        <v>0</v>
      </c>
      <c r="BO10" s="25">
        <f t="shared" si="20"/>
        <v>0</v>
      </c>
      <c r="BP10" s="26">
        <v>593710</v>
      </c>
      <c r="BQ10" s="26">
        <v>0</v>
      </c>
      <c r="BR10" s="25">
        <f t="shared" si="21"/>
        <v>0</v>
      </c>
      <c r="BS10" s="26">
        <v>749950</v>
      </c>
      <c r="BT10" s="26">
        <v>0</v>
      </c>
      <c r="BU10" s="12">
        <f t="shared" si="22"/>
        <v>0</v>
      </c>
      <c r="BV10" s="26">
        <v>78794720</v>
      </c>
      <c r="BW10" s="26">
        <v>0</v>
      </c>
      <c r="BX10" s="25">
        <f t="shared" si="23"/>
        <v>0</v>
      </c>
      <c r="BY10" s="24">
        <v>476330140</v>
      </c>
      <c r="BZ10" s="24">
        <v>0</v>
      </c>
      <c r="CA10" s="12">
        <f t="shared" si="24"/>
        <v>0</v>
      </c>
      <c r="CB10" s="3">
        <f>B10+E10+H10+K10+N10+Q10+T10+W10+Z10+AC10+AF10+AI10+AL10+AO10+AR10+AU10+AX10+BA10+BD10+BG10+BJ10+BM10+BP10+BS10+BV10+BY10</f>
        <v>600932600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25"/>
        <v>0</v>
      </c>
      <c r="E11" s="26">
        <v>0</v>
      </c>
      <c r="F11" s="26">
        <v>0</v>
      </c>
      <c r="G11" s="25">
        <f t="shared" si="0"/>
        <v>0</v>
      </c>
      <c r="H11" s="26">
        <v>1900000</v>
      </c>
      <c r="I11" s="26">
        <v>91560</v>
      </c>
      <c r="J11" s="25">
        <f t="shared" si="1"/>
        <v>4.8189473684210525E-2</v>
      </c>
      <c r="K11" s="26">
        <v>0</v>
      </c>
      <c r="L11" s="26">
        <v>10000</v>
      </c>
      <c r="M11" s="25">
        <f t="shared" si="2"/>
        <v>0</v>
      </c>
      <c r="N11" s="26">
        <v>0</v>
      </c>
      <c r="O11" s="26">
        <v>0</v>
      </c>
      <c r="P11" s="25">
        <f t="shared" si="3"/>
        <v>0</v>
      </c>
      <c r="Q11" s="26">
        <v>0</v>
      </c>
      <c r="R11" s="26">
        <v>0</v>
      </c>
      <c r="S11" s="25">
        <f t="shared" si="4"/>
        <v>0</v>
      </c>
      <c r="T11" s="26">
        <v>500000</v>
      </c>
      <c r="U11" s="26">
        <v>0</v>
      </c>
      <c r="V11" s="25">
        <f t="shared" si="5"/>
        <v>0</v>
      </c>
      <c r="W11" s="26">
        <v>652010</v>
      </c>
      <c r="X11" s="26">
        <v>3150</v>
      </c>
      <c r="Y11" s="25">
        <f t="shared" si="6"/>
        <v>4.8312142451802887E-3</v>
      </c>
      <c r="Z11" s="26">
        <v>0</v>
      </c>
      <c r="AA11" s="26">
        <v>0</v>
      </c>
      <c r="AB11" s="25">
        <f t="shared" si="7"/>
        <v>0</v>
      </c>
      <c r="AC11" s="26">
        <v>246287.98</v>
      </c>
      <c r="AD11" s="26">
        <v>0</v>
      </c>
      <c r="AE11" s="25">
        <f t="shared" si="8"/>
        <v>0</v>
      </c>
      <c r="AF11" s="26">
        <v>215000</v>
      </c>
      <c r="AG11" s="26">
        <v>0</v>
      </c>
      <c r="AH11" s="25">
        <f t="shared" si="9"/>
        <v>0</v>
      </c>
      <c r="AI11" s="26">
        <v>0</v>
      </c>
      <c r="AJ11" s="26">
        <v>0</v>
      </c>
      <c r="AK11" s="11">
        <f t="shared" si="10"/>
        <v>0</v>
      </c>
      <c r="AL11" s="26">
        <v>115000</v>
      </c>
      <c r="AM11" s="26">
        <v>0</v>
      </c>
      <c r="AN11" s="12">
        <f t="shared" si="11"/>
        <v>0</v>
      </c>
      <c r="AO11" s="26">
        <v>400000</v>
      </c>
      <c r="AP11" s="26">
        <v>400000</v>
      </c>
      <c r="AQ11" s="25">
        <f t="shared" si="12"/>
        <v>1</v>
      </c>
      <c r="AR11" s="26">
        <v>0</v>
      </c>
      <c r="AS11" s="26">
        <v>0</v>
      </c>
      <c r="AT11" s="25">
        <f t="shared" si="13"/>
        <v>0</v>
      </c>
      <c r="AU11" s="26">
        <v>753637</v>
      </c>
      <c r="AV11" s="26">
        <v>0</v>
      </c>
      <c r="AW11" s="12">
        <f t="shared" si="14"/>
        <v>0</v>
      </c>
      <c r="AX11" s="26">
        <v>0</v>
      </c>
      <c r="AY11" s="26">
        <v>0</v>
      </c>
      <c r="AZ11" s="12">
        <f t="shared" si="15"/>
        <v>0</v>
      </c>
      <c r="BA11" s="26">
        <v>1300000</v>
      </c>
      <c r="BB11" s="26">
        <v>77629.740000000005</v>
      </c>
      <c r="BC11" s="25">
        <f t="shared" si="16"/>
        <v>5.9715184615384623E-2</v>
      </c>
      <c r="BD11" s="26">
        <v>8628254.8000000007</v>
      </c>
      <c r="BE11" s="26">
        <v>26212</v>
      </c>
      <c r="BF11" s="12">
        <f t="shared" si="17"/>
        <v>3.0379260473392599E-3</v>
      </c>
      <c r="BG11" s="26">
        <v>0</v>
      </c>
      <c r="BH11" s="26">
        <v>0</v>
      </c>
      <c r="BI11" s="12">
        <f t="shared" si="18"/>
        <v>0</v>
      </c>
      <c r="BJ11" s="26">
        <v>5994000</v>
      </c>
      <c r="BK11" s="26">
        <v>0</v>
      </c>
      <c r="BL11" s="25">
        <f t="shared" si="19"/>
        <v>0</v>
      </c>
      <c r="BM11" s="26">
        <v>0</v>
      </c>
      <c r="BN11" s="26">
        <v>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47400</v>
      </c>
      <c r="BZ11" s="24">
        <v>4000</v>
      </c>
      <c r="CA11" s="12">
        <f t="shared" si="24"/>
        <v>8.4388185654008435E-2</v>
      </c>
      <c r="CB11" s="3">
        <f>B11+E11+H11+K11+N11+Q11+T11+W11+Z11+AC11+AF11+AI11+AL11+AO11+AR11+AU11+AX11+BA11+BD11+BG11+BJ11+BM11+BP11+BS11+BV11+BY11</f>
        <v>20751589.780000001</v>
      </c>
      <c r="CC11" s="3">
        <f t="shared" si="26"/>
        <v>612551.74</v>
      </c>
      <c r="CD11" s="19">
        <f t="shared" si="27"/>
        <v>2.9518304211582191E-2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753052738.16999996</v>
      </c>
      <c r="C12" s="28">
        <v>57786590.590000004</v>
      </c>
      <c r="D12" s="16">
        <f t="shared" si="25"/>
        <v>7.6736445750702278E-2</v>
      </c>
      <c r="E12" s="29">
        <v>251223312.75999999</v>
      </c>
      <c r="F12" s="29">
        <v>14287101.550000001</v>
      </c>
      <c r="G12" s="16">
        <f t="shared" si="0"/>
        <v>5.6870126394873356E-2</v>
      </c>
      <c r="H12" s="29">
        <v>2644654079.77</v>
      </c>
      <c r="I12" s="29">
        <v>157738544.36000001</v>
      </c>
      <c r="J12" s="16">
        <f t="shared" si="1"/>
        <v>5.9644301145697742E-2</v>
      </c>
      <c r="K12" s="29">
        <v>1448842876.5699999</v>
      </c>
      <c r="L12" s="29">
        <v>95768236.260000005</v>
      </c>
      <c r="M12" s="16">
        <f t="shared" si="2"/>
        <v>6.6099808204684252E-2</v>
      </c>
      <c r="N12" s="29">
        <v>509508994.56999999</v>
      </c>
      <c r="O12" s="29">
        <v>36389776.009999998</v>
      </c>
      <c r="P12" s="16">
        <f t="shared" si="3"/>
        <v>7.1421263211871547E-2</v>
      </c>
      <c r="Q12" s="29">
        <v>465354319.41000003</v>
      </c>
      <c r="R12" s="29">
        <v>32778277.140000001</v>
      </c>
      <c r="S12" s="16">
        <f t="shared" si="4"/>
        <v>7.0437247002580694E-2</v>
      </c>
      <c r="T12" s="29">
        <v>1505731401.9400001</v>
      </c>
      <c r="U12" s="29">
        <v>53199134.329999998</v>
      </c>
      <c r="V12" s="16">
        <f t="shared" si="5"/>
        <v>3.5331091761424169E-2</v>
      </c>
      <c r="W12" s="29">
        <v>298443758.32999998</v>
      </c>
      <c r="X12" s="29">
        <v>19227084.350000001</v>
      </c>
      <c r="Y12" s="16">
        <f t="shared" si="6"/>
        <v>6.4424481374946108E-2</v>
      </c>
      <c r="Z12" s="29">
        <v>1136457059.1099999</v>
      </c>
      <c r="AA12" s="29">
        <v>86194748.790000007</v>
      </c>
      <c r="AB12" s="16">
        <f t="shared" si="7"/>
        <v>7.5845143552984037E-2</v>
      </c>
      <c r="AC12" s="29">
        <v>1249607576.6600001</v>
      </c>
      <c r="AD12" s="29">
        <v>76422169.189999998</v>
      </c>
      <c r="AE12" s="16">
        <f t="shared" si="8"/>
        <v>6.1156934878919475E-2</v>
      </c>
      <c r="AF12" s="29">
        <v>368005283.86000001</v>
      </c>
      <c r="AG12" s="29">
        <v>27858364.359999999</v>
      </c>
      <c r="AH12" s="16">
        <f t="shared" si="9"/>
        <v>7.5700990126538886E-2</v>
      </c>
      <c r="AI12" s="29">
        <v>1788137702.6300001</v>
      </c>
      <c r="AJ12" s="29">
        <v>99364235</v>
      </c>
      <c r="AK12" s="16">
        <f t="shared" si="10"/>
        <v>5.5568558760242394E-2</v>
      </c>
      <c r="AL12" s="29">
        <v>2051481452.5699999</v>
      </c>
      <c r="AM12" s="29">
        <v>120702555.03</v>
      </c>
      <c r="AN12" s="16">
        <f t="shared" si="11"/>
        <v>5.8836776164263874E-2</v>
      </c>
      <c r="AO12" s="29">
        <v>509535138.79000002</v>
      </c>
      <c r="AP12" s="29">
        <v>29019705.07</v>
      </c>
      <c r="AQ12" s="16">
        <f t="shared" si="12"/>
        <v>5.6953294995343177E-2</v>
      </c>
      <c r="AR12" s="29">
        <v>569455579.40999997</v>
      </c>
      <c r="AS12" s="29">
        <v>33347956.129999999</v>
      </c>
      <c r="AT12" s="16">
        <f t="shared" si="13"/>
        <v>5.8561119314259877E-2</v>
      </c>
      <c r="AU12" s="29">
        <v>417356340.41000003</v>
      </c>
      <c r="AV12" s="29">
        <v>23449299.18</v>
      </c>
      <c r="AW12" s="16">
        <f t="shared" si="14"/>
        <v>5.6185319137512124E-2</v>
      </c>
      <c r="AX12" s="29">
        <v>548731963.51999998</v>
      </c>
      <c r="AY12" s="29">
        <v>30131415.239999998</v>
      </c>
      <c r="AZ12" s="16">
        <f t="shared" si="15"/>
        <v>5.4910989778531059E-2</v>
      </c>
      <c r="BA12" s="29">
        <v>297296172.61000001</v>
      </c>
      <c r="BB12" s="29">
        <v>20282383.27</v>
      </c>
      <c r="BC12" s="16">
        <f t="shared" si="16"/>
        <v>6.8222819997776754E-2</v>
      </c>
      <c r="BD12" s="29">
        <v>974014263.58000004</v>
      </c>
      <c r="BE12" s="29">
        <v>61901819.350000001</v>
      </c>
      <c r="BF12" s="16">
        <f t="shared" si="17"/>
        <v>6.355329861646912E-2</v>
      </c>
      <c r="BG12" s="29">
        <v>576456756.40999997</v>
      </c>
      <c r="BH12" s="29">
        <v>30136393.600000001</v>
      </c>
      <c r="BI12" s="16">
        <f t="shared" si="18"/>
        <v>5.2278671842933083E-2</v>
      </c>
      <c r="BJ12" s="29">
        <v>381079810.75999999</v>
      </c>
      <c r="BK12" s="29">
        <v>23361056.289999999</v>
      </c>
      <c r="BL12" s="16">
        <f t="shared" si="19"/>
        <v>6.1302266954028017E-2</v>
      </c>
      <c r="BM12" s="29">
        <v>640493791.48000002</v>
      </c>
      <c r="BN12" s="29">
        <v>48033666.549999997</v>
      </c>
      <c r="BO12" s="16">
        <f t="shared" si="20"/>
        <v>7.4994741852232136E-2</v>
      </c>
      <c r="BP12" s="29">
        <v>465869632.51999998</v>
      </c>
      <c r="BQ12" s="29">
        <v>34112105.490000002</v>
      </c>
      <c r="BR12" s="16">
        <f t="shared" si="21"/>
        <v>7.322242771111627E-2</v>
      </c>
      <c r="BS12" s="29">
        <v>440424721.88999999</v>
      </c>
      <c r="BT12" s="29">
        <v>32210807.129999999</v>
      </c>
      <c r="BU12" s="16">
        <f t="shared" si="22"/>
        <v>7.31357835495096E-2</v>
      </c>
      <c r="BV12" s="29">
        <v>4073027769.23</v>
      </c>
      <c r="BW12" s="29">
        <v>251166505.34</v>
      </c>
      <c r="BX12" s="16">
        <f t="shared" si="23"/>
        <v>6.1665797428992898E-2</v>
      </c>
      <c r="BY12" s="28">
        <v>11271700403.84</v>
      </c>
      <c r="BZ12" s="28">
        <v>643027676.41999996</v>
      </c>
      <c r="CA12" s="16">
        <f t="shared" si="24"/>
        <v>5.7047974429921482E-2</v>
      </c>
      <c r="CB12" s="3">
        <f>BY12+BV12+BS12+BP12+BM12+BJ12+BG12+BD12+BA12+AX12+AU12+AR12+AO12+AL12+AI12+AF12+AC12+Z12+W12+T12+Q12+N12+K12+H12+E12+B12</f>
        <v>35635942900.800003</v>
      </c>
      <c r="CC12" s="3">
        <f t="shared" si="26"/>
        <v>2137897606.0199995</v>
      </c>
      <c r="CD12" s="16">
        <f t="shared" si="27"/>
        <v>5.9992732954233269E-2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73497753</v>
      </c>
      <c r="C13" s="26">
        <v>5846532.5599999996</v>
      </c>
      <c r="D13" s="25">
        <f t="shared" ref="D13:D27" si="28">IF(B13&gt;0,C13/B13,0)</f>
        <v>7.9547092548530013E-2</v>
      </c>
      <c r="E13" s="26">
        <v>40278127</v>
      </c>
      <c r="F13" s="26">
        <v>975271.39</v>
      </c>
      <c r="G13" s="25">
        <f t="shared" ref="G13:G27" si="29">IF(E13&gt;0,F13/E13,0)</f>
        <v>2.4213424571604334E-2</v>
      </c>
      <c r="H13" s="26">
        <v>457454128.63</v>
      </c>
      <c r="I13" s="26">
        <v>18004208.5</v>
      </c>
      <c r="J13" s="25">
        <f t="shared" ref="J13:J27" si="30">IF(H13&gt;0,I13/H13,0)</f>
        <v>3.9357407384035745E-2</v>
      </c>
      <c r="K13" s="26">
        <v>165548039</v>
      </c>
      <c r="L13" s="26">
        <v>8685985.2300000004</v>
      </c>
      <c r="M13" s="25">
        <f t="shared" ref="M13:M27" si="31">IF(K13&gt;0,L13/K13,0)</f>
        <v>5.2468064753095629E-2</v>
      </c>
      <c r="N13" s="26">
        <v>63105256.200000003</v>
      </c>
      <c r="O13" s="26">
        <v>3256283.16</v>
      </c>
      <c r="P13" s="25">
        <f t="shared" ref="P13:P27" si="32">IF(N13&gt;0,O13/N13,0)</f>
        <v>5.1600823070582828E-2</v>
      </c>
      <c r="Q13" s="26">
        <v>55650479.229999997</v>
      </c>
      <c r="R13" s="26">
        <v>1273554.17</v>
      </c>
      <c r="S13" s="25">
        <f t="shared" ref="S13:S27" si="33">IF(Q13&gt;0,R13/Q13,0)</f>
        <v>2.288487336715429E-2</v>
      </c>
      <c r="T13" s="48">
        <v>207255035</v>
      </c>
      <c r="U13" s="48">
        <v>9225791.75</v>
      </c>
      <c r="V13" s="25">
        <f t="shared" ref="V13:V27" si="34">IF(T13&gt;0,U13/T13,0)</f>
        <v>4.4514198412598273E-2</v>
      </c>
      <c r="W13" s="48">
        <v>57163922.25</v>
      </c>
      <c r="X13" s="48">
        <v>1627729.98</v>
      </c>
      <c r="Y13" s="25">
        <f t="shared" ref="Y13:Y27" si="35">IF(W13&gt;0,X13/W13,0)</f>
        <v>2.8474777725735919E-2</v>
      </c>
      <c r="Z13" s="48">
        <v>100136820</v>
      </c>
      <c r="AA13" s="48">
        <v>2728247.44</v>
      </c>
      <c r="AB13" s="25">
        <f t="shared" ref="AB13:AB27" si="36">IF(Z13&gt;0,AA13/Z13,0)</f>
        <v>2.7245197520752107E-2</v>
      </c>
      <c r="AC13" s="48">
        <v>118927762</v>
      </c>
      <c r="AD13" s="48">
        <v>5731714.71</v>
      </c>
      <c r="AE13" s="25">
        <f t="shared" ref="AE13:AE27" si="37">IF(AC13&gt;0,AD13/AC13,0)</f>
        <v>4.8194926177119179E-2</v>
      </c>
      <c r="AF13" s="48">
        <v>47584009</v>
      </c>
      <c r="AG13" s="48">
        <v>3834552.38</v>
      </c>
      <c r="AH13" s="25">
        <f t="shared" ref="AH13:AH27" si="38">IF(AF13&gt;0,AG13/AF13,0)</f>
        <v>8.0584895232345799E-2</v>
      </c>
      <c r="AI13" s="48">
        <v>103503450.52</v>
      </c>
      <c r="AJ13" s="48">
        <v>2177346.16</v>
      </c>
      <c r="AK13" s="25">
        <f t="shared" ref="AK13:AK27" si="39">IF(AI13&gt;0,AJ13/AI13,0)</f>
        <v>2.1036459645171646E-2</v>
      </c>
      <c r="AL13" s="48">
        <v>189867734.52000001</v>
      </c>
      <c r="AM13" s="48">
        <v>3835493.01</v>
      </c>
      <c r="AN13" s="25">
        <f t="shared" ref="AN13:AN27" si="40">IF(AL13&gt;0,AM13/AL13,0)</f>
        <v>2.0200867828841042E-2</v>
      </c>
      <c r="AO13" s="48">
        <v>69537942.659999996</v>
      </c>
      <c r="AP13" s="48">
        <v>2316312.9900000002</v>
      </c>
      <c r="AQ13" s="25">
        <f t="shared" ref="AQ13:AQ27" si="41">IF(AO13&gt;0,AP13/AO13,0)</f>
        <v>3.3310059248163562E-2</v>
      </c>
      <c r="AR13" s="48">
        <v>69971299</v>
      </c>
      <c r="AS13" s="48">
        <v>3594238.1</v>
      </c>
      <c r="AT13" s="25">
        <f t="shared" ref="AT13:AT27" si="42">IF(AR13&gt;0,AS13/AR13,0)</f>
        <v>5.1367319906409054E-2</v>
      </c>
      <c r="AU13" s="48">
        <v>62966558</v>
      </c>
      <c r="AV13" s="48">
        <v>2430647.7400000002</v>
      </c>
      <c r="AW13" s="25">
        <f t="shared" ref="AW13:AW27" si="43">IF(AU13&gt;0,AV13/AU13,0)</f>
        <v>3.8602201187493849E-2</v>
      </c>
      <c r="AX13" s="48">
        <v>70822230</v>
      </c>
      <c r="AY13" s="48">
        <v>1595801.58</v>
      </c>
      <c r="AZ13" s="25">
        <f t="shared" ref="AZ13:AZ27" si="44">IF(AX13&gt;0,AY13/AX13,0)</f>
        <v>2.2532495517297323E-2</v>
      </c>
      <c r="BA13" s="48">
        <v>47058496</v>
      </c>
      <c r="BB13" s="48">
        <v>2341595.64</v>
      </c>
      <c r="BC13" s="25">
        <f t="shared" ref="BC13:BC27" si="45">IF(BA13&gt;0,BB13/BA13,0)</f>
        <v>4.9759253674405576E-2</v>
      </c>
      <c r="BD13" s="48">
        <v>87950677.340000004</v>
      </c>
      <c r="BE13" s="48">
        <v>6283380.1799999997</v>
      </c>
      <c r="BF13" s="25">
        <f t="shared" ref="BF13:BF27" si="46">IF(BD13&gt;0,BE13/BD13,0)</f>
        <v>7.1442089703410566E-2</v>
      </c>
      <c r="BG13" s="48">
        <v>88383510</v>
      </c>
      <c r="BH13" s="48">
        <v>3494304.69</v>
      </c>
      <c r="BI13" s="25">
        <f t="shared" ref="BI13:BI27" si="47">IF(BG13&gt;0,BH13/BG13,0)</f>
        <v>3.9535708527529627E-2</v>
      </c>
      <c r="BJ13" s="48">
        <v>59792992</v>
      </c>
      <c r="BK13" s="48">
        <v>2932550.94</v>
      </c>
      <c r="BL13" s="25">
        <f t="shared" ref="BL13:BL27" si="48">IF(BJ13&gt;0,BK13/BJ13,0)</f>
        <v>4.9045060999790745E-2</v>
      </c>
      <c r="BM13" s="48">
        <v>78416181.450000003</v>
      </c>
      <c r="BN13" s="48">
        <v>2692720.28</v>
      </c>
      <c r="BO13" s="25">
        <f t="shared" ref="BO13:BO27" si="49">IF(BM13&gt;0,BN13/BM13,0)</f>
        <v>3.433883453910519E-2</v>
      </c>
      <c r="BP13" s="48">
        <v>62882682</v>
      </c>
      <c r="BQ13" s="48">
        <v>1010637.98</v>
      </c>
      <c r="BR13" s="25">
        <f t="shared" ref="BR13:BR27" si="50">IF(BP13&gt;0,BQ13/BP13,0)</f>
        <v>1.6071801454015589E-2</v>
      </c>
      <c r="BS13" s="48">
        <v>61790134.149999999</v>
      </c>
      <c r="BT13" s="48">
        <v>2794309.04</v>
      </c>
      <c r="BU13" s="25">
        <f t="shared" ref="BU13:BU27" si="51">IF(BS13&gt;0,BT13/BS13,0)</f>
        <v>4.5222576038055101E-2</v>
      </c>
      <c r="BV13" s="48">
        <v>375885523</v>
      </c>
      <c r="BW13" s="48">
        <v>9598206.7699999996</v>
      </c>
      <c r="BX13" s="25">
        <f t="shared" ref="BX13:BX27" si="52">IF(BV13&gt;0,BW13/BV13,0)</f>
        <v>2.5534920029362237E-2</v>
      </c>
      <c r="BY13" s="48">
        <v>778457271.53999996</v>
      </c>
      <c r="BZ13" s="48">
        <v>28609133.379999999</v>
      </c>
      <c r="CA13" s="25">
        <f t="shared" ref="CA13:CA27" si="53">IF(BY13&gt;0,BZ13/BY13,0)</f>
        <v>3.6751064478341068E-2</v>
      </c>
      <c r="CB13" s="3">
        <f t="shared" ref="CB13:CC26" si="54">BY13+BV13+BS13+BP13+BM13+BJ13+BG13+BD13+BA13+AX13+AU13+AR13+AO13+AL13+AI13+AF13+AC13+Z13+W13+T13+Q13+N13+K13+H13+E13+B13</f>
        <v>3593888013.4900002</v>
      </c>
      <c r="CC13" s="3">
        <f t="shared" si="54"/>
        <v>136896549.74999997</v>
      </c>
      <c r="CD13" s="19">
        <f t="shared" ref="CD13:CD27" si="55">IF(CB13&gt;0,CC13/CB13,0)</f>
        <v>3.8091490117706996E-2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13000</v>
      </c>
      <c r="D14" s="25">
        <f t="shared" si="28"/>
        <v>7.6371350404092564E-3</v>
      </c>
      <c r="E14" s="26">
        <v>623206</v>
      </c>
      <c r="F14" s="26">
        <v>7000</v>
      </c>
      <c r="G14" s="25">
        <f t="shared" si="29"/>
        <v>1.1232241024637119E-2</v>
      </c>
      <c r="H14" s="26">
        <v>3651511</v>
      </c>
      <c r="I14" s="26">
        <v>40262.720000000001</v>
      </c>
      <c r="J14" s="25">
        <f t="shared" si="30"/>
        <v>1.1026317598385984E-2</v>
      </c>
      <c r="K14" s="26">
        <v>3069464</v>
      </c>
      <c r="L14" s="26">
        <v>0</v>
      </c>
      <c r="M14" s="25">
        <f t="shared" si="31"/>
        <v>0</v>
      </c>
      <c r="N14" s="26">
        <v>1084470</v>
      </c>
      <c r="O14" s="26">
        <v>0</v>
      </c>
      <c r="P14" s="25">
        <f t="shared" si="32"/>
        <v>0</v>
      </c>
      <c r="Q14" s="26">
        <v>848358</v>
      </c>
      <c r="R14" s="26">
        <v>0</v>
      </c>
      <c r="S14" s="25">
        <f t="shared" si="33"/>
        <v>0</v>
      </c>
      <c r="T14" s="48">
        <v>2567037</v>
      </c>
      <c r="U14" s="48">
        <v>34284.75</v>
      </c>
      <c r="V14" s="25">
        <f t="shared" si="34"/>
        <v>1.3355767758703906E-2</v>
      </c>
      <c r="W14" s="48">
        <v>491444</v>
      </c>
      <c r="X14" s="48">
        <v>0</v>
      </c>
      <c r="Y14" s="25">
        <f t="shared" si="35"/>
        <v>0</v>
      </c>
      <c r="Z14" s="48">
        <v>941703</v>
      </c>
      <c r="AA14" s="48">
        <v>5000</v>
      </c>
      <c r="AB14" s="25">
        <f t="shared" si="36"/>
        <v>5.3095296500064249E-3</v>
      </c>
      <c r="AC14" s="48">
        <v>2001467</v>
      </c>
      <c r="AD14" s="48">
        <v>0</v>
      </c>
      <c r="AE14" s="25">
        <f t="shared" si="37"/>
        <v>0</v>
      </c>
      <c r="AF14" s="48">
        <v>694610</v>
      </c>
      <c r="AG14" s="48">
        <v>6500</v>
      </c>
      <c r="AH14" s="25">
        <f t="shared" si="38"/>
        <v>9.3577691078446899E-3</v>
      </c>
      <c r="AI14" s="48">
        <v>444770</v>
      </c>
      <c r="AJ14" s="48">
        <v>12115.09</v>
      </c>
      <c r="AK14" s="25">
        <f t="shared" si="39"/>
        <v>2.7238999932549409E-2</v>
      </c>
      <c r="AL14" s="48">
        <v>2114033</v>
      </c>
      <c r="AM14" s="48">
        <v>0</v>
      </c>
      <c r="AN14" s="25">
        <f t="shared" si="40"/>
        <v>0</v>
      </c>
      <c r="AO14" s="48">
        <v>540862</v>
      </c>
      <c r="AP14" s="48">
        <v>0</v>
      </c>
      <c r="AQ14" s="25">
        <f t="shared" si="41"/>
        <v>0</v>
      </c>
      <c r="AR14" s="48">
        <v>1015834</v>
      </c>
      <c r="AS14" s="48">
        <v>0</v>
      </c>
      <c r="AT14" s="25">
        <f t="shared" si="42"/>
        <v>0</v>
      </c>
      <c r="AU14" s="48">
        <v>837375</v>
      </c>
      <c r="AV14" s="48">
        <v>0</v>
      </c>
      <c r="AW14" s="25">
        <f t="shared" si="43"/>
        <v>0</v>
      </c>
      <c r="AX14" s="48">
        <v>1298618</v>
      </c>
      <c r="AY14" s="48">
        <v>5000</v>
      </c>
      <c r="AZ14" s="25">
        <f t="shared" si="44"/>
        <v>3.8502469548396833E-3</v>
      </c>
      <c r="BA14" s="48">
        <v>738538</v>
      </c>
      <c r="BB14" s="48">
        <v>0</v>
      </c>
      <c r="BC14" s="25">
        <f t="shared" si="45"/>
        <v>0</v>
      </c>
      <c r="BD14" s="48">
        <v>862085</v>
      </c>
      <c r="BE14" s="48">
        <v>56430.32</v>
      </c>
      <c r="BF14" s="25">
        <f t="shared" si="46"/>
        <v>6.5457953682061518E-2</v>
      </c>
      <c r="BG14" s="48">
        <v>557334</v>
      </c>
      <c r="BH14" s="48">
        <v>0</v>
      </c>
      <c r="BI14" s="25">
        <f t="shared" si="47"/>
        <v>0</v>
      </c>
      <c r="BJ14" s="48">
        <v>716574</v>
      </c>
      <c r="BK14" s="48">
        <v>19712.400000000001</v>
      </c>
      <c r="BL14" s="25">
        <f t="shared" si="48"/>
        <v>2.7509231426203019E-2</v>
      </c>
      <c r="BM14" s="48">
        <v>1551215</v>
      </c>
      <c r="BN14" s="48">
        <v>16538.53</v>
      </c>
      <c r="BO14" s="25">
        <f t="shared" si="49"/>
        <v>1.06616619875388E-2</v>
      </c>
      <c r="BP14" s="48">
        <v>708337</v>
      </c>
      <c r="BQ14" s="48">
        <v>0</v>
      </c>
      <c r="BR14" s="25">
        <f t="shared" si="50"/>
        <v>0</v>
      </c>
      <c r="BS14" s="48">
        <v>582043</v>
      </c>
      <c r="BT14" s="48">
        <v>2917</v>
      </c>
      <c r="BU14" s="25">
        <f t="shared" si="51"/>
        <v>5.0116572143295256E-3</v>
      </c>
      <c r="BV14" s="48">
        <v>0</v>
      </c>
      <c r="BW14" s="48">
        <v>0</v>
      </c>
      <c r="BX14" s="25">
        <f t="shared" si="52"/>
        <v>0</v>
      </c>
      <c r="BY14" s="48">
        <v>0</v>
      </c>
      <c r="BZ14" s="48">
        <v>0</v>
      </c>
      <c r="CA14" s="25">
        <f t="shared" si="53"/>
        <v>0</v>
      </c>
      <c r="CB14" s="3">
        <f t="shared" si="54"/>
        <v>29643097</v>
      </c>
      <c r="CC14" s="3">
        <f t="shared" si="54"/>
        <v>218760.81</v>
      </c>
      <c r="CD14" s="19">
        <f t="shared" si="55"/>
        <v>7.3798230326608582E-3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5871708</v>
      </c>
      <c r="C15" s="26">
        <v>416919.2</v>
      </c>
      <c r="D15" s="25">
        <f t="shared" si="28"/>
        <v>7.1004757048545336E-2</v>
      </c>
      <c r="E15" s="26">
        <v>3417037</v>
      </c>
      <c r="F15" s="26">
        <v>89161.3</v>
      </c>
      <c r="G15" s="25">
        <f t="shared" si="29"/>
        <v>2.6093161999709104E-2</v>
      </c>
      <c r="H15" s="26">
        <v>25288459.239999998</v>
      </c>
      <c r="I15" s="26">
        <v>1173273.97</v>
      </c>
      <c r="J15" s="25">
        <f t="shared" si="30"/>
        <v>4.6395628886087885E-2</v>
      </c>
      <c r="K15" s="26">
        <v>13724496</v>
      </c>
      <c r="L15" s="26">
        <v>469732.63</v>
      </c>
      <c r="M15" s="25">
        <f t="shared" si="31"/>
        <v>3.4225856454036634E-2</v>
      </c>
      <c r="N15" s="26">
        <v>5493213</v>
      </c>
      <c r="O15" s="26">
        <v>244403.22</v>
      </c>
      <c r="P15" s="25">
        <f t="shared" si="32"/>
        <v>4.4491852036321909E-2</v>
      </c>
      <c r="Q15" s="26">
        <v>6510101</v>
      </c>
      <c r="R15" s="26">
        <v>128334.23</v>
      </c>
      <c r="S15" s="25">
        <f t="shared" si="33"/>
        <v>1.9713093544938855E-2</v>
      </c>
      <c r="T15" s="48">
        <v>17689286</v>
      </c>
      <c r="U15" s="48">
        <v>791588.11</v>
      </c>
      <c r="V15" s="25">
        <f t="shared" si="34"/>
        <v>4.4749579491224233E-2</v>
      </c>
      <c r="W15" s="48">
        <v>3663927</v>
      </c>
      <c r="X15" s="48">
        <v>121352.29</v>
      </c>
      <c r="Y15" s="25">
        <f t="shared" si="35"/>
        <v>3.3120826370176042E-2</v>
      </c>
      <c r="Z15" s="48">
        <v>10210263</v>
      </c>
      <c r="AA15" s="48">
        <v>310227.71000000002</v>
      </c>
      <c r="AB15" s="25">
        <f t="shared" si="36"/>
        <v>3.0383909797426376E-2</v>
      </c>
      <c r="AC15" s="48">
        <v>9283321</v>
      </c>
      <c r="AD15" s="48">
        <v>390305.01</v>
      </c>
      <c r="AE15" s="25">
        <f t="shared" si="37"/>
        <v>4.2043683505073239E-2</v>
      </c>
      <c r="AF15" s="48">
        <v>6147290</v>
      </c>
      <c r="AG15" s="48">
        <v>375169.36</v>
      </c>
      <c r="AH15" s="25">
        <f t="shared" si="38"/>
        <v>6.1030040879802315E-2</v>
      </c>
      <c r="AI15" s="48">
        <v>11999970</v>
      </c>
      <c r="AJ15" s="48">
        <v>144675.04999999999</v>
      </c>
      <c r="AK15" s="25">
        <f t="shared" si="39"/>
        <v>1.2056284307377435E-2</v>
      </c>
      <c r="AL15" s="48">
        <v>11666578.800000001</v>
      </c>
      <c r="AM15" s="48">
        <v>157187.74</v>
      </c>
      <c r="AN15" s="25">
        <f t="shared" si="40"/>
        <v>1.3473336330613048E-2</v>
      </c>
      <c r="AO15" s="48">
        <v>5049497</v>
      </c>
      <c r="AP15" s="48">
        <v>170581.98</v>
      </c>
      <c r="AQ15" s="25">
        <f t="shared" si="41"/>
        <v>3.3781974719462156E-2</v>
      </c>
      <c r="AR15" s="48">
        <v>6055133</v>
      </c>
      <c r="AS15" s="48">
        <v>381385.7</v>
      </c>
      <c r="AT15" s="25">
        <f t="shared" si="42"/>
        <v>6.2985519888663064E-2</v>
      </c>
      <c r="AU15" s="48">
        <v>4197502</v>
      </c>
      <c r="AV15" s="48">
        <v>94959.12</v>
      </c>
      <c r="AW15" s="25">
        <f t="shared" si="43"/>
        <v>2.2622769447161666E-2</v>
      </c>
      <c r="AX15" s="48">
        <v>7524072</v>
      </c>
      <c r="AY15" s="48">
        <v>105245.37</v>
      </c>
      <c r="AZ15" s="25">
        <f t="shared" si="44"/>
        <v>1.3987820690711092E-2</v>
      </c>
      <c r="BA15" s="48">
        <v>3121648</v>
      </c>
      <c r="BB15" s="48">
        <v>219314.79</v>
      </c>
      <c r="BC15" s="25">
        <f t="shared" si="45"/>
        <v>7.0256092294839145E-2</v>
      </c>
      <c r="BD15" s="48">
        <v>7018966</v>
      </c>
      <c r="BE15" s="48">
        <v>282512.90999999997</v>
      </c>
      <c r="BF15" s="25">
        <f t="shared" si="46"/>
        <v>4.0249932824863374E-2</v>
      </c>
      <c r="BG15" s="48">
        <v>6559346</v>
      </c>
      <c r="BH15" s="48">
        <v>256076.58</v>
      </c>
      <c r="BI15" s="25">
        <f t="shared" si="47"/>
        <v>3.9039956117576352E-2</v>
      </c>
      <c r="BJ15" s="48">
        <v>5158226</v>
      </c>
      <c r="BK15" s="48">
        <v>260396.59</v>
      </c>
      <c r="BL15" s="25">
        <f t="shared" si="48"/>
        <v>5.0481810994710198E-2</v>
      </c>
      <c r="BM15" s="48">
        <v>7294618</v>
      </c>
      <c r="BN15" s="48">
        <v>182157.06</v>
      </c>
      <c r="BO15" s="25">
        <f t="shared" si="49"/>
        <v>2.4971432362873559E-2</v>
      </c>
      <c r="BP15" s="48">
        <v>5434006</v>
      </c>
      <c r="BQ15" s="48">
        <v>68937.25</v>
      </c>
      <c r="BR15" s="25">
        <f t="shared" si="50"/>
        <v>1.2686266816783051E-2</v>
      </c>
      <c r="BS15" s="48">
        <v>4735026</v>
      </c>
      <c r="BT15" s="48">
        <v>166681.65</v>
      </c>
      <c r="BU15" s="25">
        <f t="shared" si="51"/>
        <v>3.5201844720599208E-2</v>
      </c>
      <c r="BV15" s="48">
        <v>34458652</v>
      </c>
      <c r="BW15" s="48">
        <v>1058755.24</v>
      </c>
      <c r="BX15" s="25">
        <f t="shared" si="52"/>
        <v>3.0725381828633342E-2</v>
      </c>
      <c r="BY15" s="48">
        <v>61733743</v>
      </c>
      <c r="BZ15" s="48">
        <v>1166985.6200000001</v>
      </c>
      <c r="CA15" s="25">
        <f t="shared" si="53"/>
        <v>1.8903529306492885E-2</v>
      </c>
      <c r="CB15" s="3">
        <f t="shared" si="54"/>
        <v>289306085.04000002</v>
      </c>
      <c r="CC15" s="3">
        <f t="shared" si="54"/>
        <v>9226319.6800000016</v>
      </c>
      <c r="CD15" s="19">
        <f t="shared" si="55"/>
        <v>3.1891205049227891E-2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18415167</v>
      </c>
      <c r="C16" s="26">
        <v>1538888.67</v>
      </c>
      <c r="D16" s="25">
        <f t="shared" si="28"/>
        <v>8.3566370590068495E-2</v>
      </c>
      <c r="E16" s="26">
        <v>14389116</v>
      </c>
      <c r="F16" s="26">
        <v>242329.01</v>
      </c>
      <c r="G16" s="25">
        <f t="shared" si="29"/>
        <v>1.6841132561583354E-2</v>
      </c>
      <c r="H16" s="26">
        <v>157051147.27000001</v>
      </c>
      <c r="I16" s="26">
        <v>2860636.88</v>
      </c>
      <c r="J16" s="25">
        <f t="shared" si="30"/>
        <v>1.8214683112642502E-2</v>
      </c>
      <c r="K16" s="26">
        <v>63314899.100000001</v>
      </c>
      <c r="L16" s="26">
        <v>1328407.67</v>
      </c>
      <c r="M16" s="25">
        <f t="shared" si="31"/>
        <v>2.0980964810540147E-2</v>
      </c>
      <c r="N16" s="26">
        <v>31758621</v>
      </c>
      <c r="O16" s="26">
        <v>609794.22</v>
      </c>
      <c r="P16" s="25">
        <f t="shared" si="32"/>
        <v>1.9200903590870649E-2</v>
      </c>
      <c r="Q16" s="26">
        <v>37291635.07</v>
      </c>
      <c r="R16" s="26">
        <v>889451.5</v>
      </c>
      <c r="S16" s="25">
        <f t="shared" si="33"/>
        <v>2.3851233616611706E-2</v>
      </c>
      <c r="T16" s="48">
        <v>69792118.840000004</v>
      </c>
      <c r="U16" s="48">
        <v>1203716.8700000001</v>
      </c>
      <c r="V16" s="25">
        <f t="shared" si="34"/>
        <v>1.7247174752776141E-2</v>
      </c>
      <c r="W16" s="48">
        <v>19350090.52</v>
      </c>
      <c r="X16" s="48">
        <v>602108.6</v>
      </c>
      <c r="Y16" s="25">
        <f t="shared" si="35"/>
        <v>3.1116577949734572E-2</v>
      </c>
      <c r="Z16" s="48">
        <v>92653010.700000003</v>
      </c>
      <c r="AA16" s="48">
        <v>238113.19</v>
      </c>
      <c r="AB16" s="25">
        <f t="shared" si="36"/>
        <v>2.5699455225581783E-3</v>
      </c>
      <c r="AC16" s="48">
        <v>105007075.58</v>
      </c>
      <c r="AD16" s="48">
        <v>1080703.67</v>
      </c>
      <c r="AE16" s="25">
        <f t="shared" si="37"/>
        <v>1.0291722381856661E-2</v>
      </c>
      <c r="AF16" s="48">
        <v>22480619.100000001</v>
      </c>
      <c r="AG16" s="48">
        <v>535908.44999999995</v>
      </c>
      <c r="AH16" s="25">
        <f t="shared" si="38"/>
        <v>2.3838687342912186E-2</v>
      </c>
      <c r="AI16" s="48">
        <v>78827307.450000003</v>
      </c>
      <c r="AJ16" s="48">
        <v>0</v>
      </c>
      <c r="AK16" s="25">
        <f t="shared" si="39"/>
        <v>0</v>
      </c>
      <c r="AL16" s="48">
        <v>207093897.13999999</v>
      </c>
      <c r="AM16" s="48">
        <v>659908.32999999996</v>
      </c>
      <c r="AN16" s="25">
        <f t="shared" si="40"/>
        <v>3.186517512652184E-3</v>
      </c>
      <c r="AO16" s="48">
        <v>48170696.380000003</v>
      </c>
      <c r="AP16" s="48">
        <v>288361</v>
      </c>
      <c r="AQ16" s="25">
        <f t="shared" si="41"/>
        <v>5.9862327445970795E-3</v>
      </c>
      <c r="AR16" s="48">
        <v>148222420</v>
      </c>
      <c r="AS16" s="48">
        <v>622552.30000000005</v>
      </c>
      <c r="AT16" s="25">
        <f t="shared" si="42"/>
        <v>4.200122356658325E-3</v>
      </c>
      <c r="AU16" s="48">
        <v>27431565</v>
      </c>
      <c r="AV16" s="48">
        <v>780649.73</v>
      </c>
      <c r="AW16" s="25">
        <f t="shared" si="43"/>
        <v>2.8458082140045599E-2</v>
      </c>
      <c r="AX16" s="48">
        <v>25505895</v>
      </c>
      <c r="AY16" s="48">
        <v>743245.71</v>
      </c>
      <c r="AZ16" s="25">
        <f t="shared" si="44"/>
        <v>2.9140154070264931E-2</v>
      </c>
      <c r="BA16" s="48">
        <v>20213806.649999999</v>
      </c>
      <c r="BB16" s="48">
        <v>1549704.26</v>
      </c>
      <c r="BC16" s="25">
        <f t="shared" si="45"/>
        <v>7.6665631903627615E-2</v>
      </c>
      <c r="BD16" s="48">
        <v>204677578.09</v>
      </c>
      <c r="BE16" s="48">
        <v>981212.7</v>
      </c>
      <c r="BF16" s="25">
        <f t="shared" si="46"/>
        <v>4.7939432797497001E-3</v>
      </c>
      <c r="BG16" s="48">
        <v>58843946</v>
      </c>
      <c r="BH16" s="48">
        <v>947563.02</v>
      </c>
      <c r="BI16" s="25">
        <f t="shared" si="47"/>
        <v>1.6102982284702663E-2</v>
      </c>
      <c r="BJ16" s="48">
        <v>83042677</v>
      </c>
      <c r="BK16" s="48">
        <v>596016.04</v>
      </c>
      <c r="BL16" s="25">
        <f t="shared" si="48"/>
        <v>7.1772257534520479E-3</v>
      </c>
      <c r="BM16" s="48">
        <v>41475300.799999997</v>
      </c>
      <c r="BN16" s="48">
        <v>293895.43</v>
      </c>
      <c r="BO16" s="25">
        <f t="shared" si="49"/>
        <v>7.0860349251523694E-3</v>
      </c>
      <c r="BP16" s="48">
        <v>29602140.699999999</v>
      </c>
      <c r="BQ16" s="48">
        <v>254408.4</v>
      </c>
      <c r="BR16" s="25">
        <f t="shared" si="50"/>
        <v>8.594256833594471E-3</v>
      </c>
      <c r="BS16" s="48">
        <v>42736052.390000001</v>
      </c>
      <c r="BT16" s="48">
        <v>724370.37</v>
      </c>
      <c r="BU16" s="25">
        <f t="shared" si="51"/>
        <v>1.6949866201715409E-2</v>
      </c>
      <c r="BV16" s="48">
        <v>506781875.22000003</v>
      </c>
      <c r="BW16" s="48">
        <v>20317640</v>
      </c>
      <c r="BX16" s="25">
        <f t="shared" si="52"/>
        <v>4.0091489047787809E-2</v>
      </c>
      <c r="BY16" s="48">
        <v>2100664822.6800001</v>
      </c>
      <c r="BZ16" s="48">
        <v>35738326.140000001</v>
      </c>
      <c r="CA16" s="25">
        <f t="shared" si="53"/>
        <v>1.7012864572276468E-2</v>
      </c>
      <c r="CB16" s="3">
        <f t="shared" si="54"/>
        <v>4254793480.6799998</v>
      </c>
      <c r="CC16" s="3">
        <f t="shared" si="54"/>
        <v>75627912.159999996</v>
      </c>
      <c r="CD16" s="19">
        <f t="shared" si="55"/>
        <v>1.7774755109362717E-2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71630178.450000003</v>
      </c>
      <c r="C17" s="26">
        <v>2489806.21</v>
      </c>
      <c r="D17" s="25">
        <f t="shared" si="28"/>
        <v>3.4759179215754138E-2</v>
      </c>
      <c r="E17" s="26">
        <v>13615147.76</v>
      </c>
      <c r="F17" s="26">
        <v>49279.7</v>
      </c>
      <c r="G17" s="25">
        <f t="shared" si="29"/>
        <v>3.6194759593266433E-3</v>
      </c>
      <c r="H17" s="26">
        <v>339669763.42000002</v>
      </c>
      <c r="I17" s="26">
        <v>5418479.1299999999</v>
      </c>
      <c r="J17" s="25">
        <f t="shared" si="30"/>
        <v>1.5952197438604734E-2</v>
      </c>
      <c r="K17" s="26">
        <v>204614853.36000001</v>
      </c>
      <c r="L17" s="26">
        <v>4415474.07</v>
      </c>
      <c r="M17" s="25">
        <f t="shared" si="31"/>
        <v>2.1579440580647397E-2</v>
      </c>
      <c r="N17" s="26">
        <v>44440023.960000001</v>
      </c>
      <c r="O17" s="26">
        <v>1255401.25</v>
      </c>
      <c r="P17" s="25">
        <f t="shared" si="32"/>
        <v>2.8249337829564933E-2</v>
      </c>
      <c r="Q17" s="26">
        <v>29149640.109999999</v>
      </c>
      <c r="R17" s="26">
        <v>562539.21</v>
      </c>
      <c r="S17" s="25">
        <f t="shared" si="33"/>
        <v>1.9298324366173451E-2</v>
      </c>
      <c r="T17" s="48">
        <v>173595073.44</v>
      </c>
      <c r="U17" s="48">
        <v>5310505.17</v>
      </c>
      <c r="V17" s="25">
        <f t="shared" si="34"/>
        <v>3.0591335714578789E-2</v>
      </c>
      <c r="W17" s="48">
        <v>27008261.5</v>
      </c>
      <c r="X17" s="48">
        <v>847468.09</v>
      </c>
      <c r="Y17" s="25">
        <f t="shared" si="35"/>
        <v>3.1378105917702258E-2</v>
      </c>
      <c r="Z17" s="48">
        <v>117868477.41</v>
      </c>
      <c r="AA17" s="48">
        <v>6060918.9900000002</v>
      </c>
      <c r="AB17" s="25">
        <f t="shared" si="36"/>
        <v>5.1421034047274376E-2</v>
      </c>
      <c r="AC17" s="48">
        <v>118523185.67</v>
      </c>
      <c r="AD17" s="48">
        <v>6303206</v>
      </c>
      <c r="AE17" s="25">
        <f t="shared" si="37"/>
        <v>5.3181206397453724E-2</v>
      </c>
      <c r="AF17" s="48">
        <v>27770758.760000002</v>
      </c>
      <c r="AG17" s="48">
        <v>279323.37</v>
      </c>
      <c r="AH17" s="25">
        <f t="shared" si="38"/>
        <v>1.0058182868317134E-2</v>
      </c>
      <c r="AI17" s="48">
        <v>292651917.63</v>
      </c>
      <c r="AJ17" s="48">
        <v>844925.99</v>
      </c>
      <c r="AK17" s="25">
        <f t="shared" si="39"/>
        <v>2.8871363524370971E-3</v>
      </c>
      <c r="AL17" s="48">
        <v>188161166.19</v>
      </c>
      <c r="AM17" s="48">
        <v>2981900.46</v>
      </c>
      <c r="AN17" s="25">
        <f t="shared" si="40"/>
        <v>1.58475870466755E-2</v>
      </c>
      <c r="AO17" s="48">
        <v>56262435.810000002</v>
      </c>
      <c r="AP17" s="48">
        <v>2483301.7400000002</v>
      </c>
      <c r="AQ17" s="25">
        <f t="shared" si="41"/>
        <v>4.4137828450694659E-2</v>
      </c>
      <c r="AR17" s="48">
        <v>46740348.409999996</v>
      </c>
      <c r="AS17" s="48">
        <v>633391.98</v>
      </c>
      <c r="AT17" s="25">
        <f t="shared" si="42"/>
        <v>1.3551289229681632E-2</v>
      </c>
      <c r="AU17" s="48">
        <v>41269245.409999996</v>
      </c>
      <c r="AV17" s="48">
        <v>450548.22</v>
      </c>
      <c r="AW17" s="25">
        <f t="shared" si="43"/>
        <v>1.0917287571505417E-2</v>
      </c>
      <c r="AX17" s="48">
        <v>55659986.520000003</v>
      </c>
      <c r="AY17" s="48">
        <v>836405.2</v>
      </c>
      <c r="AZ17" s="25">
        <f t="shared" si="44"/>
        <v>1.5027046398932544E-2</v>
      </c>
      <c r="BA17" s="48">
        <v>21772516.41</v>
      </c>
      <c r="BB17" s="48">
        <v>2305990</v>
      </c>
      <c r="BC17" s="25">
        <f t="shared" si="45"/>
        <v>0.10591288377400745</v>
      </c>
      <c r="BD17" s="48">
        <v>78316067.849999994</v>
      </c>
      <c r="BE17" s="48">
        <v>1814170.85</v>
      </c>
      <c r="BF17" s="25">
        <f t="shared" si="46"/>
        <v>2.3164733621135195E-2</v>
      </c>
      <c r="BG17" s="48">
        <v>92144596.409999996</v>
      </c>
      <c r="BH17" s="48">
        <v>2929099.82</v>
      </c>
      <c r="BI17" s="25">
        <f t="shared" si="47"/>
        <v>3.1788080192645125E-2</v>
      </c>
      <c r="BJ17" s="48">
        <v>21669060.760000002</v>
      </c>
      <c r="BK17" s="48">
        <v>662564.74</v>
      </c>
      <c r="BL17" s="25">
        <f t="shared" si="48"/>
        <v>3.0576532473574548E-2</v>
      </c>
      <c r="BM17" s="48">
        <v>62629288.009999998</v>
      </c>
      <c r="BN17" s="48">
        <v>608984.65</v>
      </c>
      <c r="BO17" s="25">
        <f t="shared" si="49"/>
        <v>9.7236399989532631E-3</v>
      </c>
      <c r="BP17" s="48">
        <v>37585172.82</v>
      </c>
      <c r="BQ17" s="48">
        <v>815914.59</v>
      </c>
      <c r="BR17" s="25">
        <f t="shared" si="50"/>
        <v>2.1708416611718535E-2</v>
      </c>
      <c r="BS17" s="48">
        <v>70356468.170000002</v>
      </c>
      <c r="BT17" s="48">
        <v>323404.28000000003</v>
      </c>
      <c r="BU17" s="25">
        <f t="shared" si="51"/>
        <v>4.5966531352678048E-3</v>
      </c>
      <c r="BV17" s="48">
        <v>390184115.00999999</v>
      </c>
      <c r="BW17" s="48">
        <v>9502300</v>
      </c>
      <c r="BX17" s="25">
        <f t="shared" si="52"/>
        <v>2.4353374815775024E-2</v>
      </c>
      <c r="BY17" s="48">
        <v>800812348.62</v>
      </c>
      <c r="BZ17" s="48">
        <v>47159042.479999997</v>
      </c>
      <c r="CA17" s="25">
        <f t="shared" si="53"/>
        <v>5.8889005097469867E-2</v>
      </c>
      <c r="CB17" s="3">
        <f t="shared" si="54"/>
        <v>3424100097.8700008</v>
      </c>
      <c r="CC17" s="3">
        <f t="shared" si="54"/>
        <v>107344346.19</v>
      </c>
      <c r="CD17" s="19">
        <f t="shared" si="55"/>
        <v>3.1349651914900134E-2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8"/>
        <v>0</v>
      </c>
      <c r="E18" s="26">
        <v>0</v>
      </c>
      <c r="F18" s="26">
        <v>0</v>
      </c>
      <c r="G18" s="25">
        <f t="shared" si="29"/>
        <v>0</v>
      </c>
      <c r="H18" s="26">
        <v>1729050</v>
      </c>
      <c r="I18" s="26">
        <v>116998.33</v>
      </c>
      <c r="J18" s="25">
        <f t="shared" si="30"/>
        <v>6.7666250253029123E-2</v>
      </c>
      <c r="K18" s="26">
        <v>2466000</v>
      </c>
      <c r="L18" s="26">
        <v>0</v>
      </c>
      <c r="M18" s="25">
        <f t="shared" si="31"/>
        <v>0</v>
      </c>
      <c r="N18" s="26">
        <v>0</v>
      </c>
      <c r="O18" s="26">
        <v>0</v>
      </c>
      <c r="P18" s="25">
        <f t="shared" si="32"/>
        <v>0</v>
      </c>
      <c r="Q18" s="26">
        <v>0</v>
      </c>
      <c r="R18" s="26">
        <v>0</v>
      </c>
      <c r="S18" s="25">
        <f t="shared" si="33"/>
        <v>0</v>
      </c>
      <c r="T18" s="48">
        <v>480000</v>
      </c>
      <c r="U18" s="48">
        <v>33165.51</v>
      </c>
      <c r="V18" s="25">
        <f t="shared" si="34"/>
        <v>6.9094812500000005E-2</v>
      </c>
      <c r="W18" s="48">
        <v>0</v>
      </c>
      <c r="X18" s="48">
        <v>0</v>
      </c>
      <c r="Y18" s="25">
        <f t="shared" si="35"/>
        <v>0</v>
      </c>
      <c r="Z18" s="48">
        <v>120000</v>
      </c>
      <c r="AA18" s="48">
        <v>0</v>
      </c>
      <c r="AB18" s="25">
        <f t="shared" si="36"/>
        <v>0</v>
      </c>
      <c r="AC18" s="48">
        <v>0</v>
      </c>
      <c r="AD18" s="48">
        <v>0</v>
      </c>
      <c r="AE18" s="25">
        <f t="shared" si="37"/>
        <v>0</v>
      </c>
      <c r="AF18" s="48">
        <v>25000</v>
      </c>
      <c r="AG18" s="48">
        <v>0</v>
      </c>
      <c r="AH18" s="25">
        <f t="shared" si="38"/>
        <v>0</v>
      </c>
      <c r="AI18" s="48">
        <v>1595000</v>
      </c>
      <c r="AJ18" s="48">
        <v>0</v>
      </c>
      <c r="AK18" s="25">
        <f t="shared" si="39"/>
        <v>0</v>
      </c>
      <c r="AL18" s="48">
        <v>0</v>
      </c>
      <c r="AM18" s="48">
        <v>0</v>
      </c>
      <c r="AN18" s="25">
        <f t="shared" si="40"/>
        <v>0</v>
      </c>
      <c r="AO18" s="48">
        <v>80000</v>
      </c>
      <c r="AP18" s="48">
        <v>0</v>
      </c>
      <c r="AQ18" s="25">
        <f t="shared" si="41"/>
        <v>0</v>
      </c>
      <c r="AR18" s="48">
        <v>0</v>
      </c>
      <c r="AS18" s="48">
        <v>0</v>
      </c>
      <c r="AT18" s="25">
        <f t="shared" si="42"/>
        <v>0</v>
      </c>
      <c r="AU18" s="48">
        <v>100000</v>
      </c>
      <c r="AV18" s="48">
        <v>0</v>
      </c>
      <c r="AW18" s="25">
        <f t="shared" si="43"/>
        <v>0</v>
      </c>
      <c r="AX18" s="48">
        <v>4360000</v>
      </c>
      <c r="AY18" s="48">
        <v>0</v>
      </c>
      <c r="AZ18" s="25">
        <f t="shared" si="44"/>
        <v>0</v>
      </c>
      <c r="BA18" s="48">
        <v>0</v>
      </c>
      <c r="BB18" s="48">
        <v>0</v>
      </c>
      <c r="BC18" s="25">
        <f t="shared" si="45"/>
        <v>0</v>
      </c>
      <c r="BD18" s="48">
        <v>710000</v>
      </c>
      <c r="BE18" s="48">
        <v>0</v>
      </c>
      <c r="BF18" s="25">
        <f t="shared" si="46"/>
        <v>0</v>
      </c>
      <c r="BG18" s="48">
        <v>0</v>
      </c>
      <c r="BH18" s="48">
        <v>0</v>
      </c>
      <c r="BI18" s="25">
        <f t="shared" si="47"/>
        <v>0</v>
      </c>
      <c r="BJ18" s="48">
        <v>0</v>
      </c>
      <c r="BK18" s="48">
        <v>0</v>
      </c>
      <c r="BL18" s="25">
        <f t="shared" si="48"/>
        <v>0</v>
      </c>
      <c r="BM18" s="48">
        <v>0</v>
      </c>
      <c r="BN18" s="48">
        <v>0</v>
      </c>
      <c r="BO18" s="25">
        <f t="shared" si="49"/>
        <v>0</v>
      </c>
      <c r="BP18" s="48">
        <v>1815000</v>
      </c>
      <c r="BQ18" s="48">
        <v>82500</v>
      </c>
      <c r="BR18" s="25">
        <f t="shared" si="50"/>
        <v>4.5454545454545456E-2</v>
      </c>
      <c r="BS18" s="48">
        <v>2875420</v>
      </c>
      <c r="BT18" s="48">
        <v>0</v>
      </c>
      <c r="BU18" s="25">
        <f t="shared" si="51"/>
        <v>0</v>
      </c>
      <c r="BV18" s="48">
        <v>0</v>
      </c>
      <c r="BW18" s="48">
        <v>0</v>
      </c>
      <c r="BX18" s="25">
        <f t="shared" si="52"/>
        <v>0</v>
      </c>
      <c r="BY18" s="48">
        <v>1800000</v>
      </c>
      <c r="BZ18" s="48">
        <v>0</v>
      </c>
      <c r="CA18" s="25">
        <f t="shared" si="53"/>
        <v>0</v>
      </c>
      <c r="CB18" s="3">
        <f t="shared" si="54"/>
        <v>18155470</v>
      </c>
      <c r="CC18" s="3">
        <f t="shared" si="54"/>
        <v>232663.84000000003</v>
      </c>
      <c r="CD18" s="19">
        <f t="shared" si="55"/>
        <v>1.2815082176335839E-2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345668243</v>
      </c>
      <c r="C19" s="26">
        <v>13100303.66</v>
      </c>
      <c r="D19" s="25">
        <f t="shared" si="28"/>
        <v>3.7898487712682359E-2</v>
      </c>
      <c r="E19" s="26">
        <v>104226951</v>
      </c>
      <c r="F19" s="26">
        <v>2090011.84</v>
      </c>
      <c r="G19" s="25">
        <f t="shared" si="29"/>
        <v>2.0052508683670502E-2</v>
      </c>
      <c r="H19" s="26">
        <v>1053392881.78</v>
      </c>
      <c r="I19" s="26">
        <v>26024554.48</v>
      </c>
      <c r="J19" s="25">
        <f t="shared" si="30"/>
        <v>2.4705458836995636E-2</v>
      </c>
      <c r="K19" s="26">
        <v>692909443</v>
      </c>
      <c r="L19" s="26">
        <v>18786989.98</v>
      </c>
      <c r="M19" s="25">
        <f t="shared" si="31"/>
        <v>2.7113196637442855E-2</v>
      </c>
      <c r="N19" s="26">
        <v>190042480</v>
      </c>
      <c r="O19" s="26">
        <v>14625075.949999999</v>
      </c>
      <c r="P19" s="25">
        <f t="shared" si="32"/>
        <v>7.6956878009590279E-2</v>
      </c>
      <c r="Q19" s="26">
        <v>170286268</v>
      </c>
      <c r="R19" s="26">
        <v>4225491.1500000004</v>
      </c>
      <c r="S19" s="25">
        <f t="shared" si="33"/>
        <v>2.4814045193591303E-2</v>
      </c>
      <c r="T19" s="48">
        <v>622826920</v>
      </c>
      <c r="U19" s="48">
        <v>15088850.48</v>
      </c>
      <c r="V19" s="25">
        <f t="shared" si="34"/>
        <v>2.4226394196320222E-2</v>
      </c>
      <c r="W19" s="48">
        <v>104687515</v>
      </c>
      <c r="X19" s="48">
        <v>3432132.15</v>
      </c>
      <c r="Y19" s="25">
        <f t="shared" si="35"/>
        <v>3.278454121296126E-2</v>
      </c>
      <c r="Z19" s="48">
        <v>539126911.23000002</v>
      </c>
      <c r="AA19" s="48">
        <v>21445894.829999998</v>
      </c>
      <c r="AB19" s="25">
        <f t="shared" si="36"/>
        <v>3.977893587443429E-2</v>
      </c>
      <c r="AC19" s="48">
        <v>525052439</v>
      </c>
      <c r="AD19" s="48">
        <v>23680204.329999998</v>
      </c>
      <c r="AE19" s="25">
        <f t="shared" si="37"/>
        <v>4.5100646280399427E-2</v>
      </c>
      <c r="AF19" s="48">
        <v>138990288</v>
      </c>
      <c r="AG19" s="48">
        <v>7142494.6799999997</v>
      </c>
      <c r="AH19" s="25">
        <f t="shared" si="38"/>
        <v>5.1388444349435403E-2</v>
      </c>
      <c r="AI19" s="48">
        <v>580920076</v>
      </c>
      <c r="AJ19" s="48">
        <v>8759652.2599999998</v>
      </c>
      <c r="AK19" s="25">
        <f t="shared" si="39"/>
        <v>1.5078928447981543E-2</v>
      </c>
      <c r="AL19" s="48">
        <v>940061133</v>
      </c>
      <c r="AM19" s="48">
        <v>22934882.670000002</v>
      </c>
      <c r="AN19" s="25">
        <f t="shared" si="40"/>
        <v>2.4397224674961648E-2</v>
      </c>
      <c r="AO19" s="48">
        <v>213420338.56</v>
      </c>
      <c r="AP19" s="48">
        <v>6843035.9400000004</v>
      </c>
      <c r="AQ19" s="25">
        <f t="shared" si="41"/>
        <v>3.2063654224202168E-2</v>
      </c>
      <c r="AR19" s="48">
        <v>168620923</v>
      </c>
      <c r="AS19" s="48">
        <v>12108230.25</v>
      </c>
      <c r="AT19" s="25">
        <f t="shared" si="42"/>
        <v>7.1807401089839837E-2</v>
      </c>
      <c r="AU19" s="48">
        <v>158368238</v>
      </c>
      <c r="AV19" s="48">
        <v>7879110.2599999998</v>
      </c>
      <c r="AW19" s="25">
        <f t="shared" si="43"/>
        <v>4.9751833824153553E-2</v>
      </c>
      <c r="AX19" s="48">
        <v>229954285</v>
      </c>
      <c r="AY19" s="48">
        <v>6925008.5700000003</v>
      </c>
      <c r="AZ19" s="25">
        <f t="shared" si="44"/>
        <v>3.0114718540687337E-2</v>
      </c>
      <c r="BA19" s="48">
        <v>105831274</v>
      </c>
      <c r="BB19" s="48">
        <v>7743845.2400000002</v>
      </c>
      <c r="BC19" s="25">
        <f t="shared" si="45"/>
        <v>7.3171615036969131E-2</v>
      </c>
      <c r="BD19" s="48">
        <v>359198798.31999999</v>
      </c>
      <c r="BE19" s="48">
        <v>21231538.309999999</v>
      </c>
      <c r="BF19" s="25">
        <f t="shared" si="46"/>
        <v>5.9108043816687342E-2</v>
      </c>
      <c r="BG19" s="48">
        <v>207241552</v>
      </c>
      <c r="BH19" s="48">
        <v>6444066.7199999997</v>
      </c>
      <c r="BI19" s="25">
        <f t="shared" si="47"/>
        <v>3.1094472405804024E-2</v>
      </c>
      <c r="BJ19" s="48">
        <v>88685598</v>
      </c>
      <c r="BK19" s="48">
        <v>2440879.81</v>
      </c>
      <c r="BL19" s="25">
        <f t="shared" si="48"/>
        <v>2.7522843224217761E-2</v>
      </c>
      <c r="BM19" s="48">
        <v>310025084</v>
      </c>
      <c r="BN19" s="48">
        <v>10945822.289999999</v>
      </c>
      <c r="BO19" s="25">
        <f t="shared" si="49"/>
        <v>3.5306247316426821E-2</v>
      </c>
      <c r="BP19" s="48">
        <v>180977768</v>
      </c>
      <c r="BQ19" s="48">
        <v>5055994.82</v>
      </c>
      <c r="BR19" s="25">
        <f t="shared" si="50"/>
        <v>2.7937104517721759E-2</v>
      </c>
      <c r="BS19" s="48">
        <v>226189646.81</v>
      </c>
      <c r="BT19" s="48">
        <v>5669871.5899999999</v>
      </c>
      <c r="BU19" s="25">
        <f t="shared" si="51"/>
        <v>2.506689262733015E-2</v>
      </c>
      <c r="BV19" s="48">
        <v>1763178131</v>
      </c>
      <c r="BW19" s="48">
        <v>109847812.47</v>
      </c>
      <c r="BX19" s="25">
        <f t="shared" si="52"/>
        <v>6.2301029339388962E-2</v>
      </c>
      <c r="BY19" s="48">
        <v>4706882512</v>
      </c>
      <c r="BZ19" s="48">
        <v>213722874.72</v>
      </c>
      <c r="CA19" s="25">
        <f t="shared" si="53"/>
        <v>4.5406460470411671E-2</v>
      </c>
      <c r="CB19" s="3">
        <f t="shared" si="54"/>
        <v>14726765697.700001</v>
      </c>
      <c r="CC19" s="3">
        <f>BZ19+BW19+BT19+BQ19+BN19+BK19+BH19+BE19+BB19+AY19+AV19+AS19+AP19+AM19+AJ19+AG19+AD19+AA19+X19+U19+R19+O19+L19+I19+F19+C19</f>
        <v>598194629.45000005</v>
      </c>
      <c r="CD19" s="19">
        <f t="shared" si="55"/>
        <v>4.0619552298806857E-2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43350786</v>
      </c>
      <c r="C20" s="26">
        <v>2852688.22</v>
      </c>
      <c r="D20" s="25">
        <f t="shared" si="28"/>
        <v>6.5804763493792245E-2</v>
      </c>
      <c r="E20" s="26">
        <v>18835765</v>
      </c>
      <c r="F20" s="26">
        <v>358774.31</v>
      </c>
      <c r="G20" s="25">
        <f t="shared" si="29"/>
        <v>1.9047504043504471E-2</v>
      </c>
      <c r="H20" s="26">
        <v>151197267.41</v>
      </c>
      <c r="I20" s="26">
        <v>3849182.02</v>
      </c>
      <c r="J20" s="25">
        <f t="shared" si="30"/>
        <v>2.5458013136984908E-2</v>
      </c>
      <c r="K20" s="26">
        <v>78769035</v>
      </c>
      <c r="L20" s="26">
        <v>3150892.14</v>
      </c>
      <c r="M20" s="25">
        <f t="shared" si="31"/>
        <v>4.0001659789281413E-2</v>
      </c>
      <c r="N20" s="26">
        <v>38940233</v>
      </c>
      <c r="O20" s="26">
        <v>2065543.84</v>
      </c>
      <c r="P20" s="25">
        <f t="shared" si="32"/>
        <v>5.3043951740093596E-2</v>
      </c>
      <c r="Q20" s="26">
        <v>31358581</v>
      </c>
      <c r="R20" s="26">
        <v>1127942.3</v>
      </c>
      <c r="S20" s="25">
        <f t="shared" si="33"/>
        <v>3.5969175390940043E-2</v>
      </c>
      <c r="T20" s="48">
        <v>92296085.260000005</v>
      </c>
      <c r="U20" s="48">
        <v>3891213.05</v>
      </c>
      <c r="V20" s="25">
        <f t="shared" si="34"/>
        <v>4.2160109381003223E-2</v>
      </c>
      <c r="W20" s="48">
        <v>17766199</v>
      </c>
      <c r="X20" s="48">
        <v>387174</v>
      </c>
      <c r="Y20" s="25">
        <f t="shared" si="35"/>
        <v>2.1792731242062525E-2</v>
      </c>
      <c r="Z20" s="48">
        <v>65417706</v>
      </c>
      <c r="AA20" s="48">
        <v>1768977.09</v>
      </c>
      <c r="AB20" s="25">
        <f t="shared" si="36"/>
        <v>2.7041258371242795E-2</v>
      </c>
      <c r="AC20" s="48">
        <v>62977089</v>
      </c>
      <c r="AD20" s="48">
        <v>2515656.75</v>
      </c>
      <c r="AE20" s="25">
        <f t="shared" si="37"/>
        <v>3.9945586402064408E-2</v>
      </c>
      <c r="AF20" s="48">
        <v>34835184</v>
      </c>
      <c r="AG20" s="48">
        <v>813551.1</v>
      </c>
      <c r="AH20" s="25">
        <f t="shared" si="38"/>
        <v>2.3354293176691701E-2</v>
      </c>
      <c r="AI20" s="48">
        <v>71820528</v>
      </c>
      <c r="AJ20" s="48">
        <v>1237846.28</v>
      </c>
      <c r="AK20" s="25">
        <f t="shared" si="39"/>
        <v>1.723527123053175E-2</v>
      </c>
      <c r="AL20" s="48">
        <v>117153733.34999999</v>
      </c>
      <c r="AM20" s="48">
        <v>3416200.22</v>
      </c>
      <c r="AN20" s="25">
        <f t="shared" si="40"/>
        <v>2.9159977427215301E-2</v>
      </c>
      <c r="AO20" s="48">
        <v>34354755</v>
      </c>
      <c r="AP20" s="48">
        <v>909476.03</v>
      </c>
      <c r="AQ20" s="25">
        <f t="shared" si="41"/>
        <v>2.6473075706696207E-2</v>
      </c>
      <c r="AR20" s="48">
        <v>28596545</v>
      </c>
      <c r="AS20" s="48">
        <v>1491316.96</v>
      </c>
      <c r="AT20" s="25">
        <f t="shared" si="42"/>
        <v>5.21502496193159E-2</v>
      </c>
      <c r="AU20" s="48">
        <v>40909688</v>
      </c>
      <c r="AV20" s="48">
        <v>1750612.79</v>
      </c>
      <c r="AW20" s="25">
        <f t="shared" si="43"/>
        <v>4.2792132513941442E-2</v>
      </c>
      <c r="AX20" s="48">
        <v>39947960</v>
      </c>
      <c r="AY20" s="48">
        <v>1425370.73</v>
      </c>
      <c r="AZ20" s="25">
        <f t="shared" si="44"/>
        <v>3.5680688826162835E-2</v>
      </c>
      <c r="BA20" s="48">
        <v>36698514</v>
      </c>
      <c r="BB20" s="48">
        <v>2365203.65</v>
      </c>
      <c r="BC20" s="25">
        <f t="shared" si="45"/>
        <v>6.4449575533221864E-2</v>
      </c>
      <c r="BD20" s="48">
        <v>83712424.150000006</v>
      </c>
      <c r="BE20" s="48">
        <v>7391337.0300000003</v>
      </c>
      <c r="BF20" s="25">
        <f t="shared" si="46"/>
        <v>8.8294385272559325E-2</v>
      </c>
      <c r="BG20" s="48">
        <v>34905370</v>
      </c>
      <c r="BH20" s="48">
        <v>1574149.39</v>
      </c>
      <c r="BI20" s="25">
        <f t="shared" si="47"/>
        <v>4.5097627958105013E-2</v>
      </c>
      <c r="BJ20" s="48">
        <v>25524007.5</v>
      </c>
      <c r="BK20" s="48">
        <v>1412354.6</v>
      </c>
      <c r="BL20" s="25">
        <f t="shared" si="48"/>
        <v>5.5334359230226685E-2</v>
      </c>
      <c r="BM20" s="48">
        <v>39450488</v>
      </c>
      <c r="BN20" s="48">
        <v>1073284.3799999999</v>
      </c>
      <c r="BO20" s="25">
        <f t="shared" si="49"/>
        <v>2.7205858137927214E-2</v>
      </c>
      <c r="BP20" s="48">
        <v>17470062</v>
      </c>
      <c r="BQ20" s="48">
        <v>448600.33</v>
      </c>
      <c r="BR20" s="25">
        <f t="shared" si="50"/>
        <v>2.5678233425845885E-2</v>
      </c>
      <c r="BS20" s="48">
        <v>28241565.379999999</v>
      </c>
      <c r="BT20" s="48">
        <v>1259363.83</v>
      </c>
      <c r="BU20" s="25">
        <f t="shared" si="51"/>
        <v>4.459256464912003E-2</v>
      </c>
      <c r="BV20" s="48">
        <v>220585000</v>
      </c>
      <c r="BW20" s="48">
        <v>8018548.3200000003</v>
      </c>
      <c r="BX20" s="25">
        <f t="shared" si="52"/>
        <v>3.6351285536187862E-2</v>
      </c>
      <c r="BY20" s="48">
        <v>290258087</v>
      </c>
      <c r="BZ20" s="48">
        <v>7311301.5</v>
      </c>
      <c r="CA20" s="25">
        <f t="shared" si="53"/>
        <v>2.5188967430905724E-2</v>
      </c>
      <c r="CB20" s="3">
        <f t="shared" si="54"/>
        <v>1745372658.0500002</v>
      </c>
      <c r="CC20" s="3">
        <f t="shared" si="54"/>
        <v>63866560.860000014</v>
      </c>
      <c r="CD20" s="19">
        <f t="shared" si="55"/>
        <v>3.6591933857468742E-2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>
        <v>0</v>
      </c>
      <c r="C21" s="26">
        <v>0</v>
      </c>
      <c r="D21" s="25">
        <f t="shared" si="28"/>
        <v>0</v>
      </c>
      <c r="E21" s="26">
        <v>0</v>
      </c>
      <c r="F21" s="26">
        <v>0</v>
      </c>
      <c r="G21" s="25">
        <f t="shared" si="29"/>
        <v>0</v>
      </c>
      <c r="H21" s="26">
        <v>3384200</v>
      </c>
      <c r="I21" s="26">
        <v>271267.62</v>
      </c>
      <c r="J21" s="25">
        <f t="shared" si="30"/>
        <v>8.0157088824537551E-2</v>
      </c>
      <c r="K21" s="26">
        <v>0</v>
      </c>
      <c r="L21" s="26">
        <v>0</v>
      </c>
      <c r="M21" s="25">
        <f t="shared" si="31"/>
        <v>0</v>
      </c>
      <c r="N21" s="26">
        <v>0</v>
      </c>
      <c r="O21" s="26">
        <v>0</v>
      </c>
      <c r="P21" s="25">
        <f t="shared" si="32"/>
        <v>0</v>
      </c>
      <c r="Q21" s="26">
        <v>0</v>
      </c>
      <c r="R21" s="26">
        <v>0</v>
      </c>
      <c r="S21" s="25">
        <f t="shared" si="33"/>
        <v>0</v>
      </c>
      <c r="T21" s="48">
        <v>0</v>
      </c>
      <c r="U21" s="48">
        <v>0</v>
      </c>
      <c r="V21" s="25">
        <f t="shared" si="34"/>
        <v>0</v>
      </c>
      <c r="W21" s="48">
        <v>0</v>
      </c>
      <c r="X21" s="48">
        <v>0</v>
      </c>
      <c r="Y21" s="25">
        <f t="shared" si="35"/>
        <v>0</v>
      </c>
      <c r="Z21" s="48">
        <v>0</v>
      </c>
      <c r="AA21" s="48">
        <v>0</v>
      </c>
      <c r="AB21" s="25">
        <f t="shared" si="36"/>
        <v>0</v>
      </c>
      <c r="AC21" s="48">
        <v>0</v>
      </c>
      <c r="AD21" s="48">
        <v>0</v>
      </c>
      <c r="AE21" s="25">
        <f t="shared" si="37"/>
        <v>0</v>
      </c>
      <c r="AF21" s="48">
        <v>0</v>
      </c>
      <c r="AG21" s="48">
        <v>0</v>
      </c>
      <c r="AH21" s="25">
        <f t="shared" si="38"/>
        <v>0</v>
      </c>
      <c r="AI21" s="48">
        <v>0</v>
      </c>
      <c r="AJ21" s="48">
        <v>0</v>
      </c>
      <c r="AK21" s="25">
        <f t="shared" si="39"/>
        <v>0</v>
      </c>
      <c r="AL21" s="48">
        <v>0</v>
      </c>
      <c r="AM21" s="48">
        <v>0</v>
      </c>
      <c r="AN21" s="25">
        <f t="shared" si="40"/>
        <v>0</v>
      </c>
      <c r="AO21" s="48">
        <v>0</v>
      </c>
      <c r="AP21" s="48">
        <v>0</v>
      </c>
      <c r="AQ21" s="25">
        <f t="shared" si="41"/>
        <v>0</v>
      </c>
      <c r="AR21" s="48">
        <v>0</v>
      </c>
      <c r="AS21" s="48">
        <v>0</v>
      </c>
      <c r="AT21" s="25">
        <f t="shared" si="42"/>
        <v>0</v>
      </c>
      <c r="AU21" s="48">
        <v>0</v>
      </c>
      <c r="AV21" s="48">
        <v>0</v>
      </c>
      <c r="AW21" s="25">
        <f t="shared" si="43"/>
        <v>0</v>
      </c>
      <c r="AX21" s="48">
        <v>0</v>
      </c>
      <c r="AY21" s="48">
        <v>0</v>
      </c>
      <c r="AZ21" s="25">
        <f t="shared" si="44"/>
        <v>0</v>
      </c>
      <c r="BA21" s="48">
        <v>0</v>
      </c>
      <c r="BB21" s="48">
        <v>0</v>
      </c>
      <c r="BC21" s="25">
        <f t="shared" si="45"/>
        <v>0</v>
      </c>
      <c r="BD21" s="48">
        <v>0</v>
      </c>
      <c r="BE21" s="48">
        <v>0</v>
      </c>
      <c r="BF21" s="25">
        <f t="shared" si="46"/>
        <v>0</v>
      </c>
      <c r="BG21" s="48">
        <v>0</v>
      </c>
      <c r="BH21" s="48">
        <v>0</v>
      </c>
      <c r="BI21" s="25">
        <f t="shared" si="47"/>
        <v>0</v>
      </c>
      <c r="BJ21" s="48">
        <v>0</v>
      </c>
      <c r="BK21" s="48">
        <v>0</v>
      </c>
      <c r="BL21" s="25">
        <f t="shared" si="48"/>
        <v>0</v>
      </c>
      <c r="BM21" s="48">
        <v>0</v>
      </c>
      <c r="BN21" s="48">
        <v>0</v>
      </c>
      <c r="BO21" s="25">
        <f t="shared" si="49"/>
        <v>0</v>
      </c>
      <c r="BP21" s="48">
        <v>0</v>
      </c>
      <c r="BQ21" s="48">
        <v>0</v>
      </c>
      <c r="BR21" s="25">
        <f t="shared" si="50"/>
        <v>0</v>
      </c>
      <c r="BS21" s="48">
        <v>0</v>
      </c>
      <c r="BT21" s="48">
        <v>0</v>
      </c>
      <c r="BU21" s="25">
        <f t="shared" si="51"/>
        <v>0</v>
      </c>
      <c r="BV21" s="48">
        <v>0</v>
      </c>
      <c r="BW21" s="48">
        <v>0</v>
      </c>
      <c r="BX21" s="25">
        <f t="shared" si="52"/>
        <v>0</v>
      </c>
      <c r="BY21" s="48">
        <v>0</v>
      </c>
      <c r="BZ21" s="48">
        <v>0</v>
      </c>
      <c r="CA21" s="25">
        <f t="shared" si="53"/>
        <v>0</v>
      </c>
      <c r="CB21" s="3">
        <f t="shared" si="54"/>
        <v>3384200</v>
      </c>
      <c r="CC21" s="3">
        <f t="shared" si="54"/>
        <v>271267.62</v>
      </c>
      <c r="CD21" s="19">
        <f t="shared" si="55"/>
        <v>8.0157088824537551E-2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178103710</v>
      </c>
      <c r="C22" s="26">
        <v>10620007.42</v>
      </c>
      <c r="D22" s="25">
        <f t="shared" si="28"/>
        <v>5.9628221220096984E-2</v>
      </c>
      <c r="E22" s="26">
        <v>44420604</v>
      </c>
      <c r="F22" s="26">
        <v>3178650.54</v>
      </c>
      <c r="G22" s="25">
        <f t="shared" si="29"/>
        <v>7.1558021588360207E-2</v>
      </c>
      <c r="H22" s="26">
        <v>439877070.26999998</v>
      </c>
      <c r="I22" s="26">
        <v>35040501</v>
      </c>
      <c r="J22" s="25">
        <f t="shared" si="30"/>
        <v>7.9659758073981596E-2</v>
      </c>
      <c r="K22" s="26">
        <v>263205980</v>
      </c>
      <c r="L22" s="26">
        <v>20805300.739999998</v>
      </c>
      <c r="M22" s="25">
        <f t="shared" si="31"/>
        <v>7.9045699265647376E-2</v>
      </c>
      <c r="N22" s="26">
        <v>125119777</v>
      </c>
      <c r="O22" s="26">
        <v>9190124.5399999991</v>
      </c>
      <c r="P22" s="25">
        <f t="shared" si="32"/>
        <v>7.3450614765721636E-2</v>
      </c>
      <c r="Q22" s="26">
        <v>130279257</v>
      </c>
      <c r="R22" s="26">
        <v>8904735.7200000007</v>
      </c>
      <c r="S22" s="25">
        <f t="shared" si="33"/>
        <v>6.8351139890212922E-2</v>
      </c>
      <c r="T22" s="48">
        <v>293397788.07999998</v>
      </c>
      <c r="U22" s="48">
        <v>23817760.960000001</v>
      </c>
      <c r="V22" s="25">
        <f t="shared" si="34"/>
        <v>8.1179074715810998E-2</v>
      </c>
      <c r="W22" s="48">
        <v>62194979</v>
      </c>
      <c r="X22" s="48">
        <v>3714227.9</v>
      </c>
      <c r="Y22" s="25">
        <f t="shared" si="35"/>
        <v>5.9719095652399849E-2</v>
      </c>
      <c r="Z22" s="48">
        <v>249667448</v>
      </c>
      <c r="AA22" s="48">
        <v>19542846.68</v>
      </c>
      <c r="AB22" s="25">
        <f t="shared" si="36"/>
        <v>7.8275509428846327E-2</v>
      </c>
      <c r="AC22" s="48">
        <v>322109201</v>
      </c>
      <c r="AD22" s="48">
        <v>26429925.02</v>
      </c>
      <c r="AE22" s="25">
        <f t="shared" si="37"/>
        <v>8.2052685666684819E-2</v>
      </c>
      <c r="AF22" s="48">
        <v>95886025</v>
      </c>
      <c r="AG22" s="48">
        <v>7571901.7699999996</v>
      </c>
      <c r="AH22" s="25">
        <f t="shared" si="38"/>
        <v>7.8967730386153762E-2</v>
      </c>
      <c r="AI22" s="48">
        <v>623956860</v>
      </c>
      <c r="AJ22" s="48">
        <v>42322110.170000002</v>
      </c>
      <c r="AK22" s="25">
        <f t="shared" si="39"/>
        <v>6.7828583806258655E-2</v>
      </c>
      <c r="AL22" s="48">
        <v>363521111</v>
      </c>
      <c r="AM22" s="48">
        <v>29503855.050000001</v>
      </c>
      <c r="AN22" s="25">
        <f t="shared" si="40"/>
        <v>8.1161325043375546E-2</v>
      </c>
      <c r="AO22" s="48">
        <v>75572082</v>
      </c>
      <c r="AP22" s="48">
        <v>4129203.16</v>
      </c>
      <c r="AQ22" s="25">
        <f t="shared" si="41"/>
        <v>5.4639266918701537E-2</v>
      </c>
      <c r="AR22" s="48">
        <v>78088583</v>
      </c>
      <c r="AS22" s="48">
        <v>5327508.46</v>
      </c>
      <c r="AT22" s="25">
        <f t="shared" si="42"/>
        <v>6.822391001767826E-2</v>
      </c>
      <c r="AU22" s="48">
        <v>67324025</v>
      </c>
      <c r="AV22" s="48">
        <v>5522040.8600000003</v>
      </c>
      <c r="AW22" s="25">
        <f t="shared" si="43"/>
        <v>8.2021846733019904E-2</v>
      </c>
      <c r="AX22" s="48">
        <v>96126308</v>
      </c>
      <c r="AY22" s="48">
        <v>5788102.8899999997</v>
      </c>
      <c r="AZ22" s="25">
        <f t="shared" si="44"/>
        <v>6.0213515014016762E-2</v>
      </c>
      <c r="BA22" s="48">
        <v>62442094</v>
      </c>
      <c r="BB22" s="48">
        <v>5387494.8700000001</v>
      </c>
      <c r="BC22" s="25">
        <f t="shared" si="45"/>
        <v>8.6279855861336102E-2</v>
      </c>
      <c r="BD22" s="48">
        <v>152050963</v>
      </c>
      <c r="BE22" s="48">
        <v>14206569.539999999</v>
      </c>
      <c r="BF22" s="25">
        <f t="shared" si="46"/>
        <v>9.3432946820599869E-2</v>
      </c>
      <c r="BG22" s="48">
        <v>97727071</v>
      </c>
      <c r="BH22" s="48">
        <v>7202829.5099999998</v>
      </c>
      <c r="BI22" s="25">
        <f t="shared" si="47"/>
        <v>7.3703523868018109E-2</v>
      </c>
      <c r="BJ22" s="48">
        <v>95942945</v>
      </c>
      <c r="BK22" s="48">
        <v>7461536.9699999997</v>
      </c>
      <c r="BL22" s="25">
        <f t="shared" si="48"/>
        <v>7.7770564266085432E-2</v>
      </c>
      <c r="BM22" s="48">
        <v>102094426</v>
      </c>
      <c r="BN22" s="48">
        <v>7910397.1299999999</v>
      </c>
      <c r="BO22" s="25">
        <f t="shared" si="49"/>
        <v>7.7481185211815573E-2</v>
      </c>
      <c r="BP22" s="48">
        <v>127247464</v>
      </c>
      <c r="BQ22" s="48">
        <v>8869076.6899999995</v>
      </c>
      <c r="BR22" s="25">
        <f t="shared" si="50"/>
        <v>6.9699437703528613E-2</v>
      </c>
      <c r="BS22" s="48">
        <v>63779369</v>
      </c>
      <c r="BT22" s="48">
        <v>4934874.47</v>
      </c>
      <c r="BU22" s="25">
        <f t="shared" si="51"/>
        <v>7.737415009546425E-2</v>
      </c>
      <c r="BV22" s="48">
        <v>788095293</v>
      </c>
      <c r="BW22" s="48">
        <v>62677682.109999999</v>
      </c>
      <c r="BX22" s="25">
        <f t="shared" si="52"/>
        <v>7.953058807318622E-2</v>
      </c>
      <c r="BY22" s="48">
        <v>2268332659</v>
      </c>
      <c r="BZ22" s="48">
        <v>179304891.38</v>
      </c>
      <c r="CA22" s="25">
        <f t="shared" si="53"/>
        <v>7.904699986070253E-2</v>
      </c>
      <c r="CB22" s="3">
        <f t="shared" si="54"/>
        <v>7266563092.3500004</v>
      </c>
      <c r="CC22" s="3">
        <f t="shared" si="54"/>
        <v>559364155.54999995</v>
      </c>
      <c r="CD22" s="19">
        <f t="shared" si="55"/>
        <v>7.69778158451387E-2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26331000</v>
      </c>
      <c r="C23" s="26">
        <v>1275575.7</v>
      </c>
      <c r="D23" s="25">
        <f t="shared" si="28"/>
        <v>4.8443876039649079E-2</v>
      </c>
      <c r="E23" s="26">
        <v>10117359</v>
      </c>
      <c r="F23" s="26">
        <v>548122.81000000006</v>
      </c>
      <c r="G23" s="25">
        <f t="shared" si="29"/>
        <v>5.4176471349884889E-2</v>
      </c>
      <c r="H23" s="26">
        <v>102111946.47</v>
      </c>
      <c r="I23" s="26">
        <v>2931254.01</v>
      </c>
      <c r="J23" s="25">
        <f t="shared" si="30"/>
        <v>2.8706278857010999E-2</v>
      </c>
      <c r="K23" s="26">
        <v>12040000</v>
      </c>
      <c r="L23" s="26">
        <v>160000</v>
      </c>
      <c r="M23" s="25">
        <f t="shared" si="31"/>
        <v>1.3289036544850499E-2</v>
      </c>
      <c r="N23" s="26">
        <v>12709670</v>
      </c>
      <c r="O23" s="26">
        <v>979271.34</v>
      </c>
      <c r="P23" s="25">
        <f t="shared" si="32"/>
        <v>7.7049312846045562E-2</v>
      </c>
      <c r="Q23" s="26">
        <v>1680000</v>
      </c>
      <c r="R23" s="26">
        <v>27400</v>
      </c>
      <c r="S23" s="25">
        <f t="shared" si="33"/>
        <v>1.6309523809523808E-2</v>
      </c>
      <c r="T23" s="48">
        <v>36980507</v>
      </c>
      <c r="U23" s="48">
        <v>835812.54</v>
      </c>
      <c r="V23" s="25">
        <f t="shared" si="34"/>
        <v>2.2601435399465995E-2</v>
      </c>
      <c r="W23" s="48">
        <v>6987387</v>
      </c>
      <c r="X23" s="48">
        <v>340082.92</v>
      </c>
      <c r="Y23" s="25">
        <f t="shared" si="35"/>
        <v>4.8670972425028124E-2</v>
      </c>
      <c r="Z23" s="48">
        <v>3343000</v>
      </c>
      <c r="AA23" s="48">
        <v>193050</v>
      </c>
      <c r="AB23" s="25">
        <f t="shared" si="36"/>
        <v>5.774753215674544E-2</v>
      </c>
      <c r="AC23" s="48">
        <v>12199782.9</v>
      </c>
      <c r="AD23" s="48">
        <v>83125</v>
      </c>
      <c r="AE23" s="25">
        <f t="shared" si="37"/>
        <v>6.8136458395501448E-3</v>
      </c>
      <c r="AF23" s="48">
        <v>24343500</v>
      </c>
      <c r="AG23" s="48">
        <v>253694.04</v>
      </c>
      <c r="AH23" s="25">
        <f t="shared" si="38"/>
        <v>1.0421428307351039E-2</v>
      </c>
      <c r="AI23" s="48">
        <v>34743000</v>
      </c>
      <c r="AJ23" s="48">
        <v>401160.63</v>
      </c>
      <c r="AK23" s="25">
        <f t="shared" si="39"/>
        <v>1.1546516708401693E-2</v>
      </c>
      <c r="AL23" s="48">
        <v>62446889</v>
      </c>
      <c r="AM23" s="48">
        <v>2221632.5299999998</v>
      </c>
      <c r="AN23" s="25">
        <f t="shared" si="40"/>
        <v>3.5576352410445933E-2</v>
      </c>
      <c r="AO23" s="48">
        <v>14761810</v>
      </c>
      <c r="AP23" s="48">
        <v>122724.92</v>
      </c>
      <c r="AQ23" s="25">
        <f t="shared" si="41"/>
        <v>8.3136769813457832E-3</v>
      </c>
      <c r="AR23" s="48">
        <v>23698894</v>
      </c>
      <c r="AS23" s="48">
        <v>544487.67000000004</v>
      </c>
      <c r="AT23" s="25">
        <f t="shared" si="42"/>
        <v>2.2975235468794451E-2</v>
      </c>
      <c r="AU23" s="48">
        <v>9525244</v>
      </c>
      <c r="AV23" s="48">
        <v>49669.75</v>
      </c>
      <c r="AW23" s="25">
        <f t="shared" si="43"/>
        <v>5.2145383362357965E-3</v>
      </c>
      <c r="AX23" s="48">
        <v>16380265</v>
      </c>
      <c r="AY23" s="48">
        <v>396985.7</v>
      </c>
      <c r="AZ23" s="25">
        <f t="shared" si="44"/>
        <v>2.4235609130865709E-2</v>
      </c>
      <c r="BA23" s="48">
        <v>500000</v>
      </c>
      <c r="BB23" s="48">
        <v>20400</v>
      </c>
      <c r="BC23" s="25">
        <f t="shared" si="45"/>
        <v>4.0800000000000003E-2</v>
      </c>
      <c r="BD23" s="48">
        <v>7491898.79</v>
      </c>
      <c r="BE23" s="48">
        <v>2094168.27</v>
      </c>
      <c r="BF23" s="25">
        <f t="shared" si="46"/>
        <v>0.27952436741340442</v>
      </c>
      <c r="BG23" s="48">
        <v>17590444</v>
      </c>
      <c r="BH23" s="48">
        <v>721060.45</v>
      </c>
      <c r="BI23" s="25">
        <f t="shared" si="47"/>
        <v>4.0991600325722306E-2</v>
      </c>
      <c r="BJ23" s="48">
        <v>565000</v>
      </c>
      <c r="BK23" s="48">
        <v>36935</v>
      </c>
      <c r="BL23" s="25">
        <f t="shared" si="48"/>
        <v>6.5371681415929209E-2</v>
      </c>
      <c r="BM23" s="48">
        <v>14620075</v>
      </c>
      <c r="BN23" s="48">
        <v>606834.85</v>
      </c>
      <c r="BO23" s="25">
        <f t="shared" si="49"/>
        <v>4.1506958753631563E-2</v>
      </c>
      <c r="BP23" s="48">
        <v>1202000</v>
      </c>
      <c r="BQ23" s="48">
        <v>48057</v>
      </c>
      <c r="BR23" s="25">
        <f t="shared" si="50"/>
        <v>3.9980865224625621E-2</v>
      </c>
      <c r="BS23" s="48">
        <v>2821726</v>
      </c>
      <c r="BT23" s="48">
        <v>63053.85</v>
      </c>
      <c r="BU23" s="25">
        <f t="shared" si="51"/>
        <v>2.2345844352002993E-2</v>
      </c>
      <c r="BV23" s="48">
        <v>126608000</v>
      </c>
      <c r="BW23" s="48">
        <v>9259257.4100000001</v>
      </c>
      <c r="BX23" s="25">
        <f t="shared" si="52"/>
        <v>7.3133272857955262E-2</v>
      </c>
      <c r="BY23" s="48">
        <v>248799060</v>
      </c>
      <c r="BZ23" s="48">
        <v>10919178.119999999</v>
      </c>
      <c r="CA23" s="25">
        <f t="shared" si="53"/>
        <v>4.3887537677996045E-2</v>
      </c>
      <c r="CB23" s="3">
        <f t="shared" si="54"/>
        <v>830598458.15999997</v>
      </c>
      <c r="CC23" s="3">
        <f>C23+F23+I23+L23+O23+R23+U23+X23+AA23+AD23+AG23+AJ23+AM23+AP23+AS23+AV23+AY23+BB23+BE23+BH23+BK23+BN23+BQ23+BT23+BW23+BZ23</f>
        <v>35132994.509999998</v>
      </c>
      <c r="CD23" s="19">
        <f t="shared" si="55"/>
        <v>4.2298410459163473E-2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100000</v>
      </c>
      <c r="D24" s="25">
        <f t="shared" si="28"/>
        <v>7.6335877862595422E-2</v>
      </c>
      <c r="E24" s="26">
        <v>1300000</v>
      </c>
      <c r="F24" s="26">
        <v>114032</v>
      </c>
      <c r="G24" s="25">
        <f t="shared" si="29"/>
        <v>8.7716923076923081E-2</v>
      </c>
      <c r="H24" s="26">
        <v>16280909.279999999</v>
      </c>
      <c r="I24" s="26">
        <v>1214842.52</v>
      </c>
      <c r="J24" s="25">
        <f t="shared" si="30"/>
        <v>7.4617608826821002E-2</v>
      </c>
      <c r="K24" s="26">
        <v>1000000</v>
      </c>
      <c r="L24" s="26">
        <v>0</v>
      </c>
      <c r="M24" s="25">
        <f t="shared" si="31"/>
        <v>0</v>
      </c>
      <c r="N24" s="26">
        <v>1700000</v>
      </c>
      <c r="O24" s="26">
        <v>141000</v>
      </c>
      <c r="P24" s="25">
        <f t="shared" si="32"/>
        <v>8.294117647058824E-2</v>
      </c>
      <c r="Q24" s="26">
        <v>1200000</v>
      </c>
      <c r="R24" s="26">
        <v>87500</v>
      </c>
      <c r="S24" s="25">
        <f t="shared" si="33"/>
        <v>7.2916666666666671E-2</v>
      </c>
      <c r="T24" s="48">
        <v>9472082</v>
      </c>
      <c r="U24" s="48">
        <v>764456.16</v>
      </c>
      <c r="V24" s="25">
        <f t="shared" si="34"/>
        <v>8.070624388597987E-2</v>
      </c>
      <c r="W24" s="48">
        <v>2876896</v>
      </c>
      <c r="X24" s="48">
        <v>87000</v>
      </c>
      <c r="Y24" s="25">
        <f t="shared" si="35"/>
        <v>3.0240926331713068E-2</v>
      </c>
      <c r="Z24" s="48">
        <v>7166000</v>
      </c>
      <c r="AA24" s="48">
        <v>389829.44</v>
      </c>
      <c r="AB24" s="25">
        <f t="shared" si="36"/>
        <v>5.4399866034049678E-2</v>
      </c>
      <c r="AC24" s="48">
        <v>3400000</v>
      </c>
      <c r="AD24" s="48">
        <v>288337</v>
      </c>
      <c r="AE24" s="25">
        <f t="shared" si="37"/>
        <v>8.4805000000000005E-2</v>
      </c>
      <c r="AF24" s="48">
        <v>1700000</v>
      </c>
      <c r="AG24" s="48">
        <v>0</v>
      </c>
      <c r="AH24" s="25">
        <f t="shared" si="38"/>
        <v>0</v>
      </c>
      <c r="AI24" s="48">
        <v>3120000</v>
      </c>
      <c r="AJ24" s="48">
        <v>260000</v>
      </c>
      <c r="AK24" s="25">
        <f t="shared" si="39"/>
        <v>8.3333333333333329E-2</v>
      </c>
      <c r="AL24" s="48">
        <v>9270000</v>
      </c>
      <c r="AM24" s="48">
        <v>782210</v>
      </c>
      <c r="AN24" s="25">
        <f t="shared" si="40"/>
        <v>8.4380798274002161E-2</v>
      </c>
      <c r="AO24" s="48">
        <v>2975000</v>
      </c>
      <c r="AP24" s="48">
        <v>155680</v>
      </c>
      <c r="AQ24" s="25">
        <f t="shared" si="41"/>
        <v>5.2329411764705881E-2</v>
      </c>
      <c r="AR24" s="48">
        <v>2450000</v>
      </c>
      <c r="AS24" s="48">
        <v>240000</v>
      </c>
      <c r="AT24" s="25">
        <f t="shared" si="42"/>
        <v>9.7959183673469383E-2</v>
      </c>
      <c r="AU24" s="48">
        <v>2471900</v>
      </c>
      <c r="AV24" s="48">
        <v>205991.66</v>
      </c>
      <c r="AW24" s="25">
        <f t="shared" si="43"/>
        <v>8.3333330636352607E-2</v>
      </c>
      <c r="AX24" s="48">
        <v>1800000</v>
      </c>
      <c r="AY24" s="48">
        <v>150000</v>
      </c>
      <c r="AZ24" s="25">
        <f t="shared" si="44"/>
        <v>8.3333333333333329E-2</v>
      </c>
      <c r="BA24" s="48">
        <v>2400000</v>
      </c>
      <c r="BB24" s="48">
        <v>250000</v>
      </c>
      <c r="BC24" s="25">
        <f t="shared" si="45"/>
        <v>0.10416666666666667</v>
      </c>
      <c r="BD24" s="48">
        <v>5500000</v>
      </c>
      <c r="BE24" s="48">
        <v>500000</v>
      </c>
      <c r="BF24" s="25">
        <f t="shared" si="46"/>
        <v>9.0909090909090912E-2</v>
      </c>
      <c r="BG24" s="48">
        <v>1821500</v>
      </c>
      <c r="BH24" s="48">
        <v>100000</v>
      </c>
      <c r="BI24" s="25">
        <f t="shared" si="47"/>
        <v>5.489980785067252E-2</v>
      </c>
      <c r="BJ24" s="48">
        <v>2000000</v>
      </c>
      <c r="BK24" s="48">
        <v>166700</v>
      </c>
      <c r="BL24" s="25">
        <f t="shared" si="48"/>
        <v>8.3349999999999994E-2</v>
      </c>
      <c r="BM24" s="48">
        <v>5603152</v>
      </c>
      <c r="BN24" s="48">
        <v>187318.44</v>
      </c>
      <c r="BO24" s="25">
        <f t="shared" si="49"/>
        <v>3.3430904605122262E-2</v>
      </c>
      <c r="BP24" s="48">
        <v>2800000</v>
      </c>
      <c r="BQ24" s="48">
        <v>363283</v>
      </c>
      <c r="BR24" s="25">
        <f t="shared" si="50"/>
        <v>0.12974392857142858</v>
      </c>
      <c r="BS24" s="48">
        <v>1500000</v>
      </c>
      <c r="BT24" s="48">
        <v>125000</v>
      </c>
      <c r="BU24" s="25">
        <f t="shared" si="51"/>
        <v>8.3333333333333329E-2</v>
      </c>
      <c r="BV24" s="48">
        <v>3600000</v>
      </c>
      <c r="BW24" s="48">
        <v>0</v>
      </c>
      <c r="BX24" s="25">
        <f t="shared" si="52"/>
        <v>0</v>
      </c>
      <c r="BY24" s="48">
        <v>33959900</v>
      </c>
      <c r="BZ24" s="48">
        <v>0</v>
      </c>
      <c r="CA24" s="25">
        <f t="shared" si="53"/>
        <v>0</v>
      </c>
      <c r="CB24" s="3">
        <f t="shared" si="54"/>
        <v>128677339.28</v>
      </c>
      <c r="CC24" s="3">
        <f>C24+F24+I24+L24+O24+R24+U24+X24+AA24+AD24+AG24+AJ24+AM24+AP24+AS24+AV24+AY24+BB24+BE24+BH24+BK24+BN24+BQ24+BT24+BW24+BZ24</f>
        <v>6673180.2200000007</v>
      </c>
      <c r="CD24" s="19">
        <f t="shared" si="55"/>
        <v>5.185979331977994E-2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300000</v>
      </c>
      <c r="C25" s="26">
        <v>0</v>
      </c>
      <c r="D25" s="25">
        <f t="shared" si="28"/>
        <v>0</v>
      </c>
      <c r="E25" s="26">
        <v>0</v>
      </c>
      <c r="F25" s="26">
        <v>0</v>
      </c>
      <c r="G25" s="25">
        <f t="shared" si="29"/>
        <v>0</v>
      </c>
      <c r="H25" s="26">
        <v>2930434</v>
      </c>
      <c r="I25" s="26">
        <v>346968.29</v>
      </c>
      <c r="J25" s="25">
        <f t="shared" si="30"/>
        <v>0.11840167360875556</v>
      </c>
      <c r="K25" s="26">
        <v>905000</v>
      </c>
      <c r="L25" s="26">
        <v>0</v>
      </c>
      <c r="M25" s="25">
        <f t="shared" si="31"/>
        <v>0</v>
      </c>
      <c r="N25" s="26">
        <v>30000</v>
      </c>
      <c r="O25" s="26">
        <v>0</v>
      </c>
      <c r="P25" s="25">
        <f t="shared" si="32"/>
        <v>0</v>
      </c>
      <c r="Q25" s="26">
        <v>250000</v>
      </c>
      <c r="R25" s="26">
        <v>9462</v>
      </c>
      <c r="S25" s="25">
        <f t="shared" si="33"/>
        <v>3.7848E-2</v>
      </c>
      <c r="T25" s="48">
        <v>895000</v>
      </c>
      <c r="U25" s="48">
        <v>0</v>
      </c>
      <c r="V25" s="25">
        <f t="shared" si="34"/>
        <v>0</v>
      </c>
      <c r="W25" s="48">
        <v>436926.77</v>
      </c>
      <c r="X25" s="48">
        <v>0</v>
      </c>
      <c r="Y25" s="25">
        <f t="shared" si="35"/>
        <v>0</v>
      </c>
      <c r="Z25" s="48">
        <v>1985010</v>
      </c>
      <c r="AA25" s="48">
        <v>0</v>
      </c>
      <c r="AB25" s="25">
        <f t="shared" si="36"/>
        <v>0</v>
      </c>
      <c r="AC25" s="48">
        <v>1540000</v>
      </c>
      <c r="AD25" s="48">
        <v>160282.74</v>
      </c>
      <c r="AE25" s="25">
        <f t="shared" si="37"/>
        <v>0.1040797012987013</v>
      </c>
      <c r="AF25" s="48">
        <v>48000</v>
      </c>
      <c r="AG25" s="48">
        <v>561</v>
      </c>
      <c r="AH25" s="25">
        <f t="shared" si="38"/>
        <v>1.16875E-2</v>
      </c>
      <c r="AI25" s="48">
        <v>70000</v>
      </c>
      <c r="AJ25" s="48">
        <v>0</v>
      </c>
      <c r="AK25" s="25">
        <f t="shared" si="39"/>
        <v>0</v>
      </c>
      <c r="AL25" s="48">
        <v>5302039</v>
      </c>
      <c r="AM25" s="48">
        <v>0</v>
      </c>
      <c r="AN25" s="25">
        <f t="shared" si="40"/>
        <v>0</v>
      </c>
      <c r="AO25" s="48">
        <v>0</v>
      </c>
      <c r="AP25" s="48">
        <v>0</v>
      </c>
      <c r="AQ25" s="25">
        <f t="shared" si="41"/>
        <v>0</v>
      </c>
      <c r="AR25" s="48">
        <v>0</v>
      </c>
      <c r="AS25" s="48">
        <v>0</v>
      </c>
      <c r="AT25" s="25">
        <f t="shared" si="42"/>
        <v>0</v>
      </c>
      <c r="AU25" s="48">
        <v>325000</v>
      </c>
      <c r="AV25" s="48">
        <v>0</v>
      </c>
      <c r="AW25" s="25">
        <f t="shared" si="43"/>
        <v>0</v>
      </c>
      <c r="AX25" s="48">
        <v>15000</v>
      </c>
      <c r="AY25" s="48">
        <v>0</v>
      </c>
      <c r="AZ25" s="25">
        <f t="shared" si="44"/>
        <v>0</v>
      </c>
      <c r="BA25" s="48">
        <v>10000</v>
      </c>
      <c r="BB25" s="48">
        <v>0</v>
      </c>
      <c r="BC25" s="25">
        <f t="shared" si="45"/>
        <v>0</v>
      </c>
      <c r="BD25" s="48">
        <v>3500</v>
      </c>
      <c r="BE25" s="48">
        <v>0</v>
      </c>
      <c r="BF25" s="25">
        <f t="shared" si="46"/>
        <v>0</v>
      </c>
      <c r="BG25" s="48">
        <v>0</v>
      </c>
      <c r="BH25" s="48">
        <v>0</v>
      </c>
      <c r="BI25" s="25">
        <f t="shared" si="47"/>
        <v>0</v>
      </c>
      <c r="BJ25" s="48">
        <v>0</v>
      </c>
      <c r="BK25" s="48">
        <v>0</v>
      </c>
      <c r="BL25" s="25">
        <f t="shared" si="48"/>
        <v>0</v>
      </c>
      <c r="BM25" s="48">
        <v>6000</v>
      </c>
      <c r="BN25" s="48">
        <v>0</v>
      </c>
      <c r="BO25" s="25">
        <f t="shared" si="49"/>
        <v>0</v>
      </c>
      <c r="BP25" s="48">
        <v>150000</v>
      </c>
      <c r="BQ25" s="48">
        <v>0</v>
      </c>
      <c r="BR25" s="25">
        <f t="shared" si="50"/>
        <v>0</v>
      </c>
      <c r="BS25" s="48">
        <v>42000</v>
      </c>
      <c r="BT25" s="48">
        <v>526</v>
      </c>
      <c r="BU25" s="25">
        <f t="shared" si="51"/>
        <v>1.2523809523809524E-2</v>
      </c>
      <c r="BV25" s="48">
        <v>23800000</v>
      </c>
      <c r="BW25" s="48">
        <v>1765267.4</v>
      </c>
      <c r="BX25" s="25">
        <f t="shared" si="52"/>
        <v>7.4170899159663864E-2</v>
      </c>
      <c r="BY25" s="48">
        <v>230000000</v>
      </c>
      <c r="BZ25" s="48">
        <v>15762448.32</v>
      </c>
      <c r="CA25" s="25">
        <f t="shared" si="53"/>
        <v>6.8532384000000002E-2</v>
      </c>
      <c r="CB25" s="3">
        <f t="shared" si="54"/>
        <v>269043909.76999998</v>
      </c>
      <c r="CC25" s="3">
        <f>C25+F25+I25+L25+O25+R25+U25+X25+AA25+AD25+AG25+AJ25+AM25+AP25+AS25+AV25+AY25+BB25+BE25+BH25+BK25+BN25+BQ25+BT25+BW25+BZ25</f>
        <v>18045515.75</v>
      </c>
      <c r="CD25" s="19">
        <f t="shared" si="55"/>
        <v>6.7072753162956689E-2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8"/>
        <v>0</v>
      </c>
      <c r="E26" s="24">
        <v>0</v>
      </c>
      <c r="F26" s="24">
        <v>0</v>
      </c>
      <c r="G26" s="25">
        <f t="shared" si="29"/>
        <v>0</v>
      </c>
      <c r="H26" s="24">
        <v>0</v>
      </c>
      <c r="I26" s="24">
        <v>0</v>
      </c>
      <c r="J26" s="25">
        <f t="shared" si="30"/>
        <v>0</v>
      </c>
      <c r="K26" s="26">
        <v>0</v>
      </c>
      <c r="L26" s="26">
        <v>0</v>
      </c>
      <c r="M26" s="25">
        <f t="shared" si="31"/>
        <v>0</v>
      </c>
      <c r="N26" s="24">
        <v>0</v>
      </c>
      <c r="O26" s="24">
        <v>0</v>
      </c>
      <c r="P26" s="25">
        <f t="shared" si="32"/>
        <v>0</v>
      </c>
      <c r="Q26" s="24">
        <v>0</v>
      </c>
      <c r="R26" s="24">
        <v>0</v>
      </c>
      <c r="S26" s="25">
        <f t="shared" si="33"/>
        <v>0</v>
      </c>
      <c r="T26" s="48">
        <v>0</v>
      </c>
      <c r="U26" s="48">
        <v>0</v>
      </c>
      <c r="V26" s="25">
        <f t="shared" si="34"/>
        <v>0</v>
      </c>
      <c r="W26" s="48">
        <v>100000</v>
      </c>
      <c r="X26" s="48">
        <v>0</v>
      </c>
      <c r="Y26" s="25">
        <f t="shared" si="35"/>
        <v>0</v>
      </c>
      <c r="Z26" s="48">
        <v>0</v>
      </c>
      <c r="AA26" s="48">
        <v>0</v>
      </c>
      <c r="AB26" s="25">
        <f t="shared" si="36"/>
        <v>0</v>
      </c>
      <c r="AC26" s="48">
        <v>0</v>
      </c>
      <c r="AD26" s="48">
        <v>0</v>
      </c>
      <c r="AE26" s="25">
        <f t="shared" si="37"/>
        <v>0</v>
      </c>
      <c r="AF26" s="48">
        <v>0</v>
      </c>
      <c r="AG26" s="48">
        <v>0</v>
      </c>
      <c r="AH26" s="25">
        <f t="shared" si="38"/>
        <v>0</v>
      </c>
      <c r="AI26" s="48">
        <v>0</v>
      </c>
      <c r="AJ26" s="48">
        <v>449098</v>
      </c>
      <c r="AK26" s="25">
        <f t="shared" si="39"/>
        <v>0</v>
      </c>
      <c r="AL26" s="48">
        <v>0</v>
      </c>
      <c r="AM26" s="48">
        <v>0</v>
      </c>
      <c r="AN26" s="25">
        <f t="shared" si="40"/>
        <v>0</v>
      </c>
      <c r="AO26" s="48">
        <v>0</v>
      </c>
      <c r="AP26" s="48">
        <v>0</v>
      </c>
      <c r="AQ26" s="25">
        <f t="shared" si="41"/>
        <v>0</v>
      </c>
      <c r="AR26" s="48">
        <v>0</v>
      </c>
      <c r="AS26" s="48">
        <v>0</v>
      </c>
      <c r="AT26" s="25">
        <f t="shared" si="42"/>
        <v>0</v>
      </c>
      <c r="AU26" s="48">
        <v>0</v>
      </c>
      <c r="AV26" s="48">
        <v>0</v>
      </c>
      <c r="AW26" s="25">
        <f t="shared" si="43"/>
        <v>0</v>
      </c>
      <c r="AX26" s="48">
        <v>1800000</v>
      </c>
      <c r="AY26" s="48">
        <v>0</v>
      </c>
      <c r="AZ26" s="25">
        <f t="shared" si="44"/>
        <v>0</v>
      </c>
      <c r="BA26" s="48">
        <v>0</v>
      </c>
      <c r="BB26" s="48">
        <v>0</v>
      </c>
      <c r="BC26" s="25">
        <f t="shared" si="45"/>
        <v>0</v>
      </c>
      <c r="BD26" s="48">
        <v>0</v>
      </c>
      <c r="BE26" s="48">
        <v>0</v>
      </c>
      <c r="BF26" s="25">
        <f t="shared" si="46"/>
        <v>0</v>
      </c>
      <c r="BG26" s="48">
        <v>0</v>
      </c>
      <c r="BH26" s="48">
        <v>0</v>
      </c>
      <c r="BI26" s="25">
        <f t="shared" si="47"/>
        <v>0</v>
      </c>
      <c r="BJ26" s="48">
        <v>0</v>
      </c>
      <c r="BK26" s="48">
        <v>0</v>
      </c>
      <c r="BL26" s="25">
        <f t="shared" si="48"/>
        <v>0</v>
      </c>
      <c r="BM26" s="48">
        <v>5000000</v>
      </c>
      <c r="BN26" s="48">
        <v>0</v>
      </c>
      <c r="BO26" s="25">
        <f t="shared" si="49"/>
        <v>0</v>
      </c>
      <c r="BP26" s="48">
        <v>0</v>
      </c>
      <c r="BQ26" s="48">
        <v>0</v>
      </c>
      <c r="BR26" s="25">
        <f t="shared" si="50"/>
        <v>0</v>
      </c>
      <c r="BS26" s="48">
        <v>0</v>
      </c>
      <c r="BT26" s="48">
        <v>0</v>
      </c>
      <c r="BU26" s="25">
        <f t="shared" si="51"/>
        <v>0</v>
      </c>
      <c r="BV26" s="48">
        <v>14613400</v>
      </c>
      <c r="BW26" s="48">
        <v>0</v>
      </c>
      <c r="BX26" s="25">
        <f t="shared" si="52"/>
        <v>0</v>
      </c>
      <c r="BY26" s="48">
        <v>0</v>
      </c>
      <c r="BZ26" s="48">
        <v>0</v>
      </c>
      <c r="CA26" s="25">
        <f t="shared" si="53"/>
        <v>0</v>
      </c>
      <c r="CB26" s="3">
        <f t="shared" si="54"/>
        <v>21513400</v>
      </c>
      <c r="CC26" s="3">
        <f>C26+F26+I26+L26+O26+R26+U26+X26+AA26+AD26+AG26+AJ26+AM26+AP26+AS26+AV26+AY26+BB26+BE26+BH26+BK26+BN26+BQ26+BT26+BW26+BZ26</f>
        <v>449098</v>
      </c>
      <c r="CD26" s="19">
        <f t="shared" si="55"/>
        <v>2.0875268437346026E-2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766180754.45000005</v>
      </c>
      <c r="C27" s="3">
        <f>SUM(C13:C26)</f>
        <v>38253721.640000001</v>
      </c>
      <c r="D27" s="16">
        <f t="shared" si="28"/>
        <v>4.9927802829582021E-2</v>
      </c>
      <c r="E27" s="3">
        <f>SUM(E13:E26)</f>
        <v>251223312.75999999</v>
      </c>
      <c r="F27" s="3">
        <f>SUM(F13:F26)</f>
        <v>7652632.9000000004</v>
      </c>
      <c r="G27" s="16">
        <f t="shared" si="29"/>
        <v>3.0461475951122238E-2</v>
      </c>
      <c r="H27" s="3">
        <f>SUM(H13:H26)</f>
        <v>2754018768.77</v>
      </c>
      <c r="I27" s="3">
        <f>SUM(I13:I26)</f>
        <v>97292429.469999999</v>
      </c>
      <c r="J27" s="16">
        <f t="shared" si="30"/>
        <v>3.5327438786284214E-2</v>
      </c>
      <c r="K27" s="3">
        <f>SUM(K13:K26)</f>
        <v>1501567209.46</v>
      </c>
      <c r="L27" s="3">
        <f>SUM(L13:L26)</f>
        <v>57802782.459999993</v>
      </c>
      <c r="M27" s="16">
        <f t="shared" si="31"/>
        <v>3.8494968520781214E-2</v>
      </c>
      <c r="N27" s="3">
        <f>SUM(N13:N26)</f>
        <v>514423744.15999997</v>
      </c>
      <c r="O27" s="3">
        <f>SUM(O13:O26)</f>
        <v>32366897.52</v>
      </c>
      <c r="P27" s="16">
        <f t="shared" si="32"/>
        <v>6.2918747214617293E-2</v>
      </c>
      <c r="Q27" s="3">
        <f>SUM(Q13:Q26)</f>
        <v>464504319.40999997</v>
      </c>
      <c r="R27" s="3">
        <f>SUM(R13:R26)</f>
        <v>17236410.280000001</v>
      </c>
      <c r="S27" s="16">
        <f t="shared" si="33"/>
        <v>3.7107104411630003E-2</v>
      </c>
      <c r="T27" s="3">
        <f>SUM(T13:T26)</f>
        <v>1527246932.6199999</v>
      </c>
      <c r="U27" s="3">
        <f>SUM(U13:U26)</f>
        <v>60997145.349999994</v>
      </c>
      <c r="V27" s="16">
        <f t="shared" si="34"/>
        <v>3.9939281623148574E-2</v>
      </c>
      <c r="W27" s="3">
        <f>SUM(W13:W26)</f>
        <v>302727548.03999996</v>
      </c>
      <c r="X27" s="3">
        <f>SUM(X13:X26)</f>
        <v>11159275.93</v>
      </c>
      <c r="Y27" s="16">
        <f t="shared" si="35"/>
        <v>3.6862439517811915E-2</v>
      </c>
      <c r="Z27" s="3">
        <f>SUM(Z13:Z26)</f>
        <v>1188636349.3400002</v>
      </c>
      <c r="AA27" s="3">
        <f>SUM(AA13:AA26)</f>
        <v>52683105.36999999</v>
      </c>
      <c r="AB27" s="16">
        <f t="shared" si="36"/>
        <v>4.432230715412052E-2</v>
      </c>
      <c r="AC27" s="3">
        <f>SUM(AC13:AC26)</f>
        <v>1281021323.1500001</v>
      </c>
      <c r="AD27" s="3">
        <f>SUM(AD13:AD26)</f>
        <v>66663460.229999997</v>
      </c>
      <c r="AE27" s="16">
        <f t="shared" si="37"/>
        <v>5.2039305689366808E-2</v>
      </c>
      <c r="AF27" s="3">
        <f>SUM(AF13:AF26)</f>
        <v>400505283.86000001</v>
      </c>
      <c r="AG27" s="3">
        <f>SUM(AG13:AG26)</f>
        <v>20813656.149999999</v>
      </c>
      <c r="AH27" s="16">
        <f t="shared" si="38"/>
        <v>5.1968493272801834E-2</v>
      </c>
      <c r="AI27" s="3">
        <f>SUM(AI13:AI26)</f>
        <v>1803652879.5999999</v>
      </c>
      <c r="AJ27" s="3">
        <f>SUM(AJ13:AJ26)</f>
        <v>56608929.630000003</v>
      </c>
      <c r="AK27" s="16">
        <f t="shared" si="39"/>
        <v>3.1385711890723832E-2</v>
      </c>
      <c r="AL27" s="3">
        <f>SUM(AL13:AL26)</f>
        <v>2096658315</v>
      </c>
      <c r="AM27" s="3">
        <f>SUM(AM13:AM26)</f>
        <v>66493270.010000005</v>
      </c>
      <c r="AN27" s="16">
        <f t="shared" si="40"/>
        <v>3.1713927602934198E-2</v>
      </c>
      <c r="AO27" s="3">
        <f>SUM(AO13:AO26)</f>
        <v>520725419.40999997</v>
      </c>
      <c r="AP27" s="3">
        <f>SUM(AP13:AP26)</f>
        <v>17418677.760000005</v>
      </c>
      <c r="AQ27" s="16">
        <f t="shared" si="41"/>
        <v>3.3450792127136746E-2</v>
      </c>
      <c r="AR27" s="3">
        <f>SUM(AR13:AR26)</f>
        <v>573459979.40999997</v>
      </c>
      <c r="AS27" s="3">
        <f>SUM(AS13:AS26)</f>
        <v>24943111.420000002</v>
      </c>
      <c r="AT27" s="16">
        <f t="shared" si="42"/>
        <v>4.3495818916016664E-2</v>
      </c>
      <c r="AU27" s="3">
        <f>SUM(AU13:AU26)</f>
        <v>415726340.40999997</v>
      </c>
      <c r="AV27" s="3">
        <f>SUM(AV13:AV26)</f>
        <v>19164230.129999999</v>
      </c>
      <c r="AW27" s="16">
        <f t="shared" si="43"/>
        <v>4.609818591504148E-2</v>
      </c>
      <c r="AX27" s="3">
        <f>SUM(AX13:AX26)</f>
        <v>551194619.51999998</v>
      </c>
      <c r="AY27" s="3">
        <f>SUM(AY13:AY26)</f>
        <v>17971165.75</v>
      </c>
      <c r="AZ27" s="16">
        <f t="shared" si="44"/>
        <v>3.2604029708508286E-2</v>
      </c>
      <c r="BA27" s="3">
        <f>SUM(BA13:BA26)</f>
        <v>300786887.06</v>
      </c>
      <c r="BB27" s="3">
        <f>SUM(BB13:BB26)</f>
        <v>22183548.449999999</v>
      </c>
      <c r="BC27" s="16">
        <f t="shared" si="45"/>
        <v>7.3751713935504434E-2</v>
      </c>
      <c r="BD27" s="3">
        <f>SUM(BD13:BD26)</f>
        <v>987492958.53999984</v>
      </c>
      <c r="BE27" s="3">
        <f>SUM(BE13:BE26)</f>
        <v>54841320.109999999</v>
      </c>
      <c r="BF27" s="16">
        <f t="shared" si="46"/>
        <v>5.5535910039381381E-2</v>
      </c>
      <c r="BG27" s="3">
        <f>SUM(BG13:BG26)</f>
        <v>605774669.40999997</v>
      </c>
      <c r="BH27" s="3">
        <f>SUM(BH13:BH26)</f>
        <v>23669150.179999996</v>
      </c>
      <c r="BI27" s="16">
        <f t="shared" si="47"/>
        <v>3.9072532040755011E-2</v>
      </c>
      <c r="BJ27" s="3">
        <f>SUM(BJ13:BJ26)</f>
        <v>383097080.25999999</v>
      </c>
      <c r="BK27" s="3">
        <f>SUM(BK13:BK26)</f>
        <v>15989647.09</v>
      </c>
      <c r="BL27" s="16">
        <f t="shared" si="48"/>
        <v>4.1737846394308616E-2</v>
      </c>
      <c r="BM27" s="3">
        <f>SUM(BM13:BM26)</f>
        <v>668165828.25999999</v>
      </c>
      <c r="BN27" s="3">
        <f>SUM(BN13:BN26)</f>
        <v>24517953.039999999</v>
      </c>
      <c r="BO27" s="16">
        <f t="shared" si="49"/>
        <v>3.6694413277386963E-2</v>
      </c>
      <c r="BP27" s="3">
        <f>SUM(BP13:BP26)</f>
        <v>467874632.51999998</v>
      </c>
      <c r="BQ27" s="3">
        <f>SUM(BQ13:BQ26)</f>
        <v>17017410.059999999</v>
      </c>
      <c r="BR27" s="16">
        <f t="shared" si="50"/>
        <v>3.6371730538890812E-2</v>
      </c>
      <c r="BS27" s="3">
        <f>SUM(BS13:BS26)</f>
        <v>505649450.89999998</v>
      </c>
      <c r="BT27" s="3">
        <f>SUM(BT13:BT26)</f>
        <v>16064372.08</v>
      </c>
      <c r="BU27" s="16">
        <f t="shared" si="51"/>
        <v>3.1769780529588627E-2</v>
      </c>
      <c r="BV27" s="3">
        <f>SUM(BV13:BV26)</f>
        <v>4247789989.23</v>
      </c>
      <c r="BW27" s="3">
        <f>SUM(BW13:BW26)</f>
        <v>232045469.71999997</v>
      </c>
      <c r="BX27" s="16">
        <f t="shared" si="52"/>
        <v>5.4627340407208555E-2</v>
      </c>
      <c r="BY27" s="3">
        <f>SUM(BY13:BY26)</f>
        <v>11521700403.84</v>
      </c>
      <c r="BZ27" s="3">
        <f>SUM(BZ13:BZ26)</f>
        <v>539694181.66000009</v>
      </c>
      <c r="CA27" s="16">
        <f t="shared" si="53"/>
        <v>4.6841539247117425E-2</v>
      </c>
      <c r="CB27" s="3">
        <f>SUM(CB13:CB26)</f>
        <v>36601804999.389999</v>
      </c>
      <c r="CC27" s="3">
        <f>SUM(CC13:CC26)</f>
        <v>1611543954.3899999</v>
      </c>
      <c r="CD27" s="19">
        <f t="shared" si="55"/>
        <v>4.4029084205460839E-2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-13128016.280000091</v>
      </c>
      <c r="C28" s="3">
        <f>C12-C27</f>
        <v>19532868.950000003</v>
      </c>
      <c r="D28" s="16"/>
      <c r="E28" s="3">
        <f>E12-E27</f>
        <v>0</v>
      </c>
      <c r="F28" s="3">
        <f>F12-F27</f>
        <v>6634468.6500000004</v>
      </c>
      <c r="G28" s="16"/>
      <c r="H28" s="3">
        <f>H12-H27</f>
        <v>-109364689</v>
      </c>
      <c r="I28" s="3">
        <f>I12-I27</f>
        <v>60446114.890000015</v>
      </c>
      <c r="J28" s="16"/>
      <c r="K28" s="3">
        <f>K12-K27</f>
        <v>-52724332.890000105</v>
      </c>
      <c r="L28" s="3">
        <f>L12-L27</f>
        <v>37965453.800000012</v>
      </c>
      <c r="M28" s="16"/>
      <c r="N28" s="3">
        <f>N12-N27</f>
        <v>-4914749.5899999738</v>
      </c>
      <c r="O28" s="3">
        <f>O12-O27</f>
        <v>4022878.4899999984</v>
      </c>
      <c r="P28" s="16"/>
      <c r="Q28" s="3">
        <f>Q12-Q27</f>
        <v>850000.0000000596</v>
      </c>
      <c r="R28" s="3">
        <f>R12-R27</f>
        <v>15541866.859999999</v>
      </c>
      <c r="S28" s="16"/>
      <c r="T28" s="3">
        <f>T12-T27</f>
        <v>-21515530.679999828</v>
      </c>
      <c r="U28" s="3">
        <f>U12-U27</f>
        <v>-7798011.0199999958</v>
      </c>
      <c r="V28" s="16"/>
      <c r="W28" s="3">
        <f>W12-W27</f>
        <v>-4283789.7099999785</v>
      </c>
      <c r="X28" s="3">
        <f>X12-X27</f>
        <v>8067808.4200000018</v>
      </c>
      <c r="Y28" s="16"/>
      <c r="Z28" s="3">
        <f>Z12-Z27</f>
        <v>-52179290.230000257</v>
      </c>
      <c r="AA28" s="3">
        <f>AA12-AA27</f>
        <v>33511643.420000017</v>
      </c>
      <c r="AB28" s="16"/>
      <c r="AC28" s="3">
        <f>AC12-AC27</f>
        <v>-31413746.49000001</v>
      </c>
      <c r="AD28" s="3">
        <f>AD12-AD27</f>
        <v>9758708.9600000009</v>
      </c>
      <c r="AE28" s="16"/>
      <c r="AF28" s="3">
        <f>AF12-AF27</f>
        <v>-32500000</v>
      </c>
      <c r="AG28" s="3">
        <f>AG12-AG27</f>
        <v>7044708.2100000009</v>
      </c>
      <c r="AH28" s="16"/>
      <c r="AI28" s="3">
        <f>AI12-AI27</f>
        <v>-15515176.96999979</v>
      </c>
      <c r="AJ28" s="3">
        <f>AJ12-AJ27</f>
        <v>42755305.369999997</v>
      </c>
      <c r="AK28" s="19"/>
      <c r="AL28" s="3">
        <f>AL12-AL27</f>
        <v>-45176862.430000067</v>
      </c>
      <c r="AM28" s="3">
        <f>AM12-AM27</f>
        <v>54209285.019999996</v>
      </c>
      <c r="AN28" s="16"/>
      <c r="AO28" s="3">
        <f>AO12-AO27</f>
        <v>-11190280.619999945</v>
      </c>
      <c r="AP28" s="3">
        <f>AP12-AP27</f>
        <v>11601027.309999995</v>
      </c>
      <c r="AQ28" s="16"/>
      <c r="AR28" s="3">
        <f>AR12-AR27</f>
        <v>-4004400</v>
      </c>
      <c r="AS28" s="3">
        <f>AS12-AS27</f>
        <v>8404844.7099999972</v>
      </c>
      <c r="AT28" s="16"/>
      <c r="AU28" s="3">
        <f>AU12-AU27</f>
        <v>1630000.0000000596</v>
      </c>
      <c r="AV28" s="3">
        <f>AV12-AV27</f>
        <v>4285069.0500000007</v>
      </c>
      <c r="AW28" s="16"/>
      <c r="AX28" s="3">
        <f>AX12-AX27</f>
        <v>-2462656</v>
      </c>
      <c r="AY28" s="3">
        <f>AY12-AY27</f>
        <v>12160249.489999998</v>
      </c>
      <c r="AZ28" s="16"/>
      <c r="BA28" s="3">
        <f>BA12-BA27</f>
        <v>-3490714.4499999881</v>
      </c>
      <c r="BB28" s="3">
        <f>BB12-BB27</f>
        <v>-1901165.1799999997</v>
      </c>
      <c r="BC28" s="16"/>
      <c r="BD28" s="3">
        <f>BD12-BD27</f>
        <v>-13478694.9599998</v>
      </c>
      <c r="BE28" s="3">
        <f>BE12-BE27</f>
        <v>7060499.2400000021</v>
      </c>
      <c r="BF28" s="16"/>
      <c r="BG28" s="3">
        <f>BG12-BG27</f>
        <v>-29317913</v>
      </c>
      <c r="BH28" s="3">
        <f>BH12-BH27</f>
        <v>6467243.4200000055</v>
      </c>
      <c r="BI28" s="16"/>
      <c r="BJ28" s="3">
        <f>BJ12-BJ27</f>
        <v>-2017269.5</v>
      </c>
      <c r="BK28" s="3">
        <f>BK12-BK27</f>
        <v>7371409.1999999993</v>
      </c>
      <c r="BL28" s="16"/>
      <c r="BM28" s="3">
        <f>BM12-BM27</f>
        <v>-27672036.779999971</v>
      </c>
      <c r="BN28" s="3">
        <f>BN12-BN27</f>
        <v>23515713.509999998</v>
      </c>
      <c r="BO28" s="16"/>
      <c r="BP28" s="3">
        <f>BP12-BP27</f>
        <v>-2005000</v>
      </c>
      <c r="BQ28" s="3">
        <f>BQ12-BQ27</f>
        <v>17094695.430000003</v>
      </c>
      <c r="BR28" s="16"/>
      <c r="BS28" s="3">
        <f>BS12-BS27</f>
        <v>-65224729.00999999</v>
      </c>
      <c r="BT28" s="3">
        <f>BT12-BT27</f>
        <v>16146435.049999999</v>
      </c>
      <c r="BU28" s="16"/>
      <c r="BV28" s="3">
        <f>BV12-BV27</f>
        <v>-174762220</v>
      </c>
      <c r="BW28" s="3">
        <f>BW12-BW27</f>
        <v>19121035.620000035</v>
      </c>
      <c r="BX28" s="16"/>
      <c r="BY28" s="3">
        <f>BY12-BY27</f>
        <v>-250000000</v>
      </c>
      <c r="BZ28" s="3">
        <f>BZ12-BZ27</f>
        <v>103333494.75999987</v>
      </c>
      <c r="CA28" s="16"/>
      <c r="CB28" s="3">
        <f t="shared" ref="CB28:CC30" si="56">BY28+BV28+BS28+BP28+BM28+BJ28+BG28+BD28+BA28+AX28+AU28+AR28+AO28+AL28+AI28+AF28+AC28+Z28+W28+T28+Q28+N28+K28+H28+E28+B28</f>
        <v>-965862098.58999979</v>
      </c>
      <c r="CC28" s="3">
        <f t="shared" si="56"/>
        <v>526353651.62999994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56"/>
        <v>0</v>
      </c>
      <c r="CC29" s="3">
        <f t="shared" si="56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55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56"/>
        <v>0</v>
      </c>
      <c r="CC30" s="3">
        <f t="shared" si="56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55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>
        <f>(AJ30+AJ29)/AJ26*100</f>
        <v>0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>
        <f>(AX30+AX29)/AX26*100</f>
        <v>0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23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3:A5"/>
    <mergeCell ref="B3:D3"/>
    <mergeCell ref="E3:G3"/>
    <mergeCell ref="H3:J3"/>
    <mergeCell ref="AG4:AG5"/>
    <mergeCell ref="AE4:AE5"/>
    <mergeCell ref="T3:V3"/>
    <mergeCell ref="AD4:AD5"/>
    <mergeCell ref="X4:X5"/>
    <mergeCell ref="Y4:Y5"/>
    <mergeCell ref="Z3:AB3"/>
    <mergeCell ref="AC3:AE3"/>
    <mergeCell ref="W3:Y3"/>
    <mergeCell ref="Z4:Z5"/>
    <mergeCell ref="K4:K5"/>
    <mergeCell ref="B4:B5"/>
    <mergeCell ref="C4:C5"/>
    <mergeCell ref="D4:D5"/>
    <mergeCell ref="E4:E5"/>
    <mergeCell ref="F4:F5"/>
    <mergeCell ref="G4:G5"/>
    <mergeCell ref="I4:I5"/>
    <mergeCell ref="J4:J5"/>
    <mergeCell ref="H4:H5"/>
    <mergeCell ref="B2:CD2"/>
    <mergeCell ref="K3:M3"/>
    <mergeCell ref="N3:P3"/>
    <mergeCell ref="Q3:S3"/>
    <mergeCell ref="AF3:AH3"/>
    <mergeCell ref="AI3:AK3"/>
    <mergeCell ref="BS3:BU3"/>
    <mergeCell ref="AL3:AN3"/>
    <mergeCell ref="AO3:AQ3"/>
    <mergeCell ref="BG3:BI3"/>
    <mergeCell ref="BV3:BX3"/>
    <mergeCell ref="CB3:CD3"/>
    <mergeCell ref="BY3:CA3"/>
    <mergeCell ref="BP4:BP5"/>
    <mergeCell ref="BM4:BM5"/>
    <mergeCell ref="BN4:BN5"/>
    <mergeCell ref="BK4:BK5"/>
    <mergeCell ref="BL4:BL5"/>
    <mergeCell ref="BP3:BR3"/>
    <mergeCell ref="BQ4:BQ5"/>
    <mergeCell ref="BR4:BR5"/>
    <mergeCell ref="L4:L5"/>
    <mergeCell ref="M4:M5"/>
    <mergeCell ref="N4:N5"/>
    <mergeCell ref="W4:W5"/>
    <mergeCell ref="Q4:Q5"/>
    <mergeCell ref="R4:R5"/>
    <mergeCell ref="S4:S5"/>
    <mergeCell ref="T4:T5"/>
    <mergeCell ref="AT4:AT5"/>
    <mergeCell ref="AU4:AU5"/>
    <mergeCell ref="AW4:AW5"/>
    <mergeCell ref="AM4:AM5"/>
    <mergeCell ref="AH4:AH5"/>
    <mergeCell ref="AS4:AS5"/>
    <mergeCell ref="BJ3:BL3"/>
    <mergeCell ref="BM3:BO3"/>
    <mergeCell ref="BO4:BO5"/>
    <mergeCell ref="AR3:AT3"/>
    <mergeCell ref="AU3:AW3"/>
    <mergeCell ref="AX3:AZ3"/>
    <mergeCell ref="BA3:BC3"/>
    <mergeCell ref="BH4:BH5"/>
    <mergeCell ref="BE4:BE5"/>
    <mergeCell ref="AX4:AX5"/>
    <mergeCell ref="BA4:BA5"/>
    <mergeCell ref="BD3:BF3"/>
    <mergeCell ref="BI4:BI5"/>
    <mergeCell ref="BJ4:BJ5"/>
    <mergeCell ref="AZ4:AZ5"/>
    <mergeCell ref="O4:O5"/>
    <mergeCell ref="P4:P5"/>
    <mergeCell ref="AC4:AC5"/>
    <mergeCell ref="AA4:AA5"/>
    <mergeCell ref="AB4:AB5"/>
    <mergeCell ref="U4:U5"/>
    <mergeCell ref="V4:V5"/>
    <mergeCell ref="BG4:BG5"/>
    <mergeCell ref="BF4:BF5"/>
    <mergeCell ref="AI4:AI5"/>
    <mergeCell ref="BB4:BB5"/>
    <mergeCell ref="BC4:BC5"/>
    <mergeCell ref="BD4:BD5"/>
    <mergeCell ref="AV4:AV5"/>
    <mergeCell ref="AN4:AN5"/>
    <mergeCell ref="AY4:AY5"/>
    <mergeCell ref="AF4:AF5"/>
    <mergeCell ref="AQ4:AQ5"/>
    <mergeCell ref="AR4:AR5"/>
    <mergeCell ref="AO4:AO5"/>
    <mergeCell ref="AP4:AP5"/>
    <mergeCell ref="AJ4:AJ5"/>
    <mergeCell ref="AK4:AK5"/>
    <mergeCell ref="AL4:AL5"/>
    <mergeCell ref="CC4:CC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U15" activePane="bottomRight" state="frozen"/>
      <selection pane="topRight" activeCell="B1" sqref="B1"/>
      <selection pane="bottomLeft" activeCell="A5" sqref="A5"/>
      <selection pane="bottomRight" activeCell="BW27" sqref="BW27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62.25" customHeight="1" x14ac:dyDescent="0.3">
      <c r="A2" s="20"/>
      <c r="B2" s="64" t="s">
        <v>79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5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3.15" customHeight="1" x14ac:dyDescent="0.2">
      <c r="A4" s="61"/>
      <c r="B4" s="60" t="s">
        <v>26</v>
      </c>
      <c r="C4" s="60" t="s">
        <v>65</v>
      </c>
      <c r="D4" s="62" t="s">
        <v>27</v>
      </c>
      <c r="E4" s="60" t="s">
        <v>26</v>
      </c>
      <c r="F4" s="60" t="s">
        <v>65</v>
      </c>
      <c r="G4" s="62" t="s">
        <v>27</v>
      </c>
      <c r="H4" s="60" t="s">
        <v>26</v>
      </c>
      <c r="I4" s="60" t="s">
        <v>65</v>
      </c>
      <c r="J4" s="62" t="s">
        <v>27</v>
      </c>
      <c r="K4" s="60" t="s">
        <v>26</v>
      </c>
      <c r="L4" s="60" t="s">
        <v>65</v>
      </c>
      <c r="M4" s="62" t="s">
        <v>27</v>
      </c>
      <c r="N4" s="60" t="s">
        <v>26</v>
      </c>
      <c r="O4" s="60" t="s">
        <v>65</v>
      </c>
      <c r="P4" s="62" t="s">
        <v>27</v>
      </c>
      <c r="Q4" s="60" t="s">
        <v>26</v>
      </c>
      <c r="R4" s="60" t="s">
        <v>65</v>
      </c>
      <c r="S4" s="62" t="s">
        <v>27</v>
      </c>
      <c r="T4" s="60" t="s">
        <v>26</v>
      </c>
      <c r="U4" s="60" t="s">
        <v>65</v>
      </c>
      <c r="V4" s="62" t="s">
        <v>27</v>
      </c>
      <c r="W4" s="60" t="s">
        <v>26</v>
      </c>
      <c r="X4" s="60" t="s">
        <v>65</v>
      </c>
      <c r="Y4" s="62" t="s">
        <v>27</v>
      </c>
      <c r="Z4" s="60" t="s">
        <v>26</v>
      </c>
      <c r="AA4" s="60" t="s">
        <v>65</v>
      </c>
      <c r="AB4" s="62" t="s">
        <v>27</v>
      </c>
      <c r="AC4" s="60" t="s">
        <v>26</v>
      </c>
      <c r="AD4" s="60" t="s">
        <v>65</v>
      </c>
      <c r="AE4" s="62" t="s">
        <v>27</v>
      </c>
      <c r="AF4" s="60" t="s">
        <v>26</v>
      </c>
      <c r="AG4" s="60" t="s">
        <v>65</v>
      </c>
      <c r="AH4" s="62" t="s">
        <v>27</v>
      </c>
      <c r="AI4" s="60" t="s">
        <v>26</v>
      </c>
      <c r="AJ4" s="60" t="s">
        <v>65</v>
      </c>
      <c r="AK4" s="62" t="s">
        <v>27</v>
      </c>
      <c r="AL4" s="60" t="s">
        <v>26</v>
      </c>
      <c r="AM4" s="60" t="s">
        <v>65</v>
      </c>
      <c r="AN4" s="62" t="s">
        <v>27</v>
      </c>
      <c r="AO4" s="60" t="s">
        <v>26</v>
      </c>
      <c r="AP4" s="60" t="s">
        <v>65</v>
      </c>
      <c r="AQ4" s="62" t="s">
        <v>27</v>
      </c>
      <c r="AR4" s="60" t="s">
        <v>26</v>
      </c>
      <c r="AS4" s="60" t="s">
        <v>65</v>
      </c>
      <c r="AT4" s="62" t="s">
        <v>27</v>
      </c>
      <c r="AU4" s="60" t="s">
        <v>26</v>
      </c>
      <c r="AV4" s="60" t="s">
        <v>65</v>
      </c>
      <c r="AW4" s="62" t="s">
        <v>27</v>
      </c>
      <c r="AX4" s="60" t="s">
        <v>26</v>
      </c>
      <c r="AY4" s="60" t="s">
        <v>65</v>
      </c>
      <c r="AZ4" s="62" t="s">
        <v>27</v>
      </c>
      <c r="BA4" s="60" t="s">
        <v>26</v>
      </c>
      <c r="BB4" s="60" t="s">
        <v>65</v>
      </c>
      <c r="BC4" s="62" t="s">
        <v>27</v>
      </c>
      <c r="BD4" s="60" t="s">
        <v>26</v>
      </c>
      <c r="BE4" s="60" t="s">
        <v>65</v>
      </c>
      <c r="BF4" s="62" t="s">
        <v>27</v>
      </c>
      <c r="BG4" s="60" t="s">
        <v>26</v>
      </c>
      <c r="BH4" s="60" t="s">
        <v>65</v>
      </c>
      <c r="BI4" s="62" t="s">
        <v>27</v>
      </c>
      <c r="BJ4" s="60" t="s">
        <v>26</v>
      </c>
      <c r="BK4" s="60" t="s">
        <v>65</v>
      </c>
      <c r="BL4" s="62" t="s">
        <v>27</v>
      </c>
      <c r="BM4" s="60" t="s">
        <v>26</v>
      </c>
      <c r="BN4" s="60" t="s">
        <v>65</v>
      </c>
      <c r="BO4" s="62" t="s">
        <v>27</v>
      </c>
      <c r="BP4" s="60" t="s">
        <v>26</v>
      </c>
      <c r="BQ4" s="60" t="s">
        <v>65</v>
      </c>
      <c r="BR4" s="62" t="s">
        <v>27</v>
      </c>
      <c r="BS4" s="60" t="s">
        <v>26</v>
      </c>
      <c r="BT4" s="60" t="s">
        <v>65</v>
      </c>
      <c r="BU4" s="62" t="s">
        <v>27</v>
      </c>
      <c r="BV4" s="60" t="s">
        <v>26</v>
      </c>
      <c r="BW4" s="60" t="s">
        <v>65</v>
      </c>
      <c r="BX4" s="62" t="s">
        <v>27</v>
      </c>
      <c r="BY4" s="60" t="s">
        <v>26</v>
      </c>
      <c r="BZ4" s="60" t="s">
        <v>65</v>
      </c>
      <c r="CA4" s="62" t="s">
        <v>27</v>
      </c>
      <c r="CB4" s="60" t="s">
        <v>26</v>
      </c>
      <c r="CC4" s="60" t="s">
        <v>65</v>
      </c>
      <c r="CD4" s="62" t="s">
        <v>27</v>
      </c>
    </row>
    <row r="5" spans="1:87" ht="18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3"/>
      <c r="CF5" s="23"/>
      <c r="CG5" s="23"/>
      <c r="CH5" s="23"/>
      <c r="CI5" s="23"/>
    </row>
    <row r="6" spans="1:87" ht="15.75" x14ac:dyDescent="0.2">
      <c r="A6" s="5" t="s">
        <v>28</v>
      </c>
      <c r="B6" s="24">
        <v>466536852.60000002</v>
      </c>
      <c r="C6" s="24">
        <v>361289752.30000001</v>
      </c>
      <c r="D6" s="25">
        <f>IF(B6&gt;0,C6/B6,0)</f>
        <v>0.77440774568298276</v>
      </c>
      <c r="E6" s="26">
        <v>59528480</v>
      </c>
      <c r="F6" s="26">
        <v>53312323.729999997</v>
      </c>
      <c r="G6" s="25">
        <f t="shared" ref="G6:G27" si="0">IF(E6&gt;0,F6/E6,0)</f>
        <v>0.89557676812846554</v>
      </c>
      <c r="H6" s="26">
        <v>1572662533.24</v>
      </c>
      <c r="I6" s="26">
        <v>1202145170.6400001</v>
      </c>
      <c r="J6" s="25">
        <f t="shared" ref="J6:J27" si="1">IF(H6&gt;0,I6/H6,0)</f>
        <v>0.76440122736525051</v>
      </c>
      <c r="K6" s="26">
        <v>597025357.86000001</v>
      </c>
      <c r="L6" s="26">
        <v>551624679.41999996</v>
      </c>
      <c r="M6" s="25">
        <f t="shared" ref="M6:M27" si="2">IF(K6&gt;0,L6/K6,0)</f>
        <v>0.92395519245156366</v>
      </c>
      <c r="N6" s="48">
        <v>141802922.21000001</v>
      </c>
      <c r="O6" s="48">
        <v>111546169.04000001</v>
      </c>
      <c r="P6" s="25">
        <f t="shared" ref="P6:P27" si="3">IF(N6&gt;0,O6/N6,0)</f>
        <v>0.78662814067264486</v>
      </c>
      <c r="Q6" s="26">
        <v>102055969</v>
      </c>
      <c r="R6" s="26">
        <v>79804905.810000002</v>
      </c>
      <c r="S6" s="25">
        <f t="shared" ref="S6:S27" si="4">IF(Q6&gt;0,R6/Q6,0)</f>
        <v>0.78197195707386802</v>
      </c>
      <c r="T6" s="26">
        <v>715558538.86000001</v>
      </c>
      <c r="U6" s="26">
        <v>595171666.25999999</v>
      </c>
      <c r="V6" s="25">
        <f t="shared" ref="V6:V27" si="5">IF(T6&gt;0,U6/T6,0)</f>
        <v>0.83175817761633353</v>
      </c>
      <c r="W6" s="26">
        <v>109760952.43000001</v>
      </c>
      <c r="X6" s="26">
        <v>94068313.930000007</v>
      </c>
      <c r="Y6" s="25">
        <f t="shared" ref="Y6:Y27" si="6">IF(W6&gt;0,X6/W6,0)</f>
        <v>0.85702895107430876</v>
      </c>
      <c r="Z6" s="26">
        <v>575026209.07000005</v>
      </c>
      <c r="AA6" s="26">
        <v>486050121.42000002</v>
      </c>
      <c r="AB6" s="25">
        <f t="shared" ref="AB6:AB27" si="7">IF(Z6&gt;0,AA6/Z6,0)</f>
        <v>0.8452660309276987</v>
      </c>
      <c r="AC6" s="26">
        <v>427277841</v>
      </c>
      <c r="AD6" s="26">
        <v>366239261.69</v>
      </c>
      <c r="AE6" s="25">
        <f t="shared" ref="AE6:AE27" si="8">IF(AC6&gt;0,AD6/AC6,0)</f>
        <v>0.85714546027674765</v>
      </c>
      <c r="AF6" s="26">
        <v>70244076</v>
      </c>
      <c r="AG6" s="26">
        <v>46259888.329999998</v>
      </c>
      <c r="AH6" s="25">
        <f t="shared" ref="AH6:AH27" si="9">IF(AF6&gt;0,AG6/AF6,0)</f>
        <v>0.65855928306324363</v>
      </c>
      <c r="AI6" s="26">
        <v>547219533.13</v>
      </c>
      <c r="AJ6" s="26">
        <v>511195337.79000002</v>
      </c>
      <c r="AK6" s="11">
        <f t="shared" ref="AK6:AK27" si="10">IF(AI6&gt;0,AJ6/AI6,0)</f>
        <v>0.9341686596347395</v>
      </c>
      <c r="AL6" s="48">
        <v>829678006.01999998</v>
      </c>
      <c r="AM6" s="48">
        <v>608401294.65999997</v>
      </c>
      <c r="AN6" s="12">
        <f t="shared" ref="AN6:AN27" si="11">IF(AL6&gt;0,AM6/AL6,0)</f>
        <v>0.7332980870235748</v>
      </c>
      <c r="AO6" s="26">
        <v>259584228.90000001</v>
      </c>
      <c r="AP6" s="26">
        <v>179621473.84</v>
      </c>
      <c r="AQ6" s="12">
        <f t="shared" ref="AQ6:AQ27" si="12">IF(AO6&gt;0,AP6/AO6,0)</f>
        <v>0.69195834662665823</v>
      </c>
      <c r="AR6" s="26">
        <v>139441006</v>
      </c>
      <c r="AS6" s="26">
        <v>112898627.14</v>
      </c>
      <c r="AT6" s="12">
        <f t="shared" ref="AT6:AT27" si="13">IF(AR6&gt;0,AS6/AR6,0)</f>
        <v>0.8096515535752804</v>
      </c>
      <c r="AU6" s="26">
        <v>121213151</v>
      </c>
      <c r="AV6" s="26">
        <v>109130605.31999999</v>
      </c>
      <c r="AW6" s="12">
        <f t="shared" ref="AW6:AW27" si="14">IF(AU6&gt;0,AV6/AU6,0)</f>
        <v>0.90031984499767681</v>
      </c>
      <c r="AX6" s="26">
        <v>173333165</v>
      </c>
      <c r="AY6" s="26">
        <v>140274868.69</v>
      </c>
      <c r="AZ6" s="12">
        <f t="shared" ref="AZ6:AZ27" si="15">IF(AX6&gt;0,AY6/AX6,0)</f>
        <v>0.80927887453044545</v>
      </c>
      <c r="BA6" s="26">
        <v>99579057.189999998</v>
      </c>
      <c r="BB6" s="26">
        <v>90922417.659999996</v>
      </c>
      <c r="BC6" s="12">
        <f t="shared" ref="BC6:BC27" si="16">IF(BA6&gt;0,BB6/BA6,0)</f>
        <v>0.91306766930437133</v>
      </c>
      <c r="BD6" s="26">
        <v>371607002.81999999</v>
      </c>
      <c r="BE6" s="26">
        <v>300536149.97000003</v>
      </c>
      <c r="BF6" s="12">
        <f t="shared" ref="BF6:BF27" si="17">IF(BD6&gt;0,BE6/BD6,0)</f>
        <v>0.80874727249307121</v>
      </c>
      <c r="BG6" s="26">
        <v>292811355</v>
      </c>
      <c r="BH6" s="26">
        <v>209706072.36000001</v>
      </c>
      <c r="BI6" s="12">
        <f t="shared" ref="BI6:BI27" si="18">IF(BG6&gt;0,BH6/BG6,0)</f>
        <v>0.71618148947809768</v>
      </c>
      <c r="BJ6" s="26">
        <v>68554000</v>
      </c>
      <c r="BK6" s="26">
        <v>58109489.960000001</v>
      </c>
      <c r="BL6" s="12">
        <f t="shared" ref="BL6:BL27" si="19">IF(BJ6&gt;0,BK6/BJ6,0)</f>
        <v>0.84764550514922543</v>
      </c>
      <c r="BM6" s="26">
        <v>308195912.64999998</v>
      </c>
      <c r="BN6" s="26">
        <v>258610569.16999999</v>
      </c>
      <c r="BO6" s="12">
        <f t="shared" ref="BO6:BO27" si="20">IF(BM6&gt;0,BN6/BM6,0)</f>
        <v>0.83911096336857927</v>
      </c>
      <c r="BP6" s="26">
        <v>101395808</v>
      </c>
      <c r="BQ6" s="26">
        <v>94901511.859999999</v>
      </c>
      <c r="BR6" s="12">
        <f t="shared" ref="BR6:BR27" si="21">IF(BP6&gt;0,BQ6/BP6,0)</f>
        <v>0.93595103911988153</v>
      </c>
      <c r="BS6" s="26">
        <v>203874891.88999999</v>
      </c>
      <c r="BT6" s="26">
        <v>161154154.83000001</v>
      </c>
      <c r="BU6" s="12">
        <f t="shared" ref="BU6:BU27" si="22">IF(BS6&gt;0,BT6/BS6,0)</f>
        <v>0.79045611421807738</v>
      </c>
      <c r="BV6" s="26">
        <v>2043914000</v>
      </c>
      <c r="BW6" s="26">
        <v>1719110551.74</v>
      </c>
      <c r="BX6" s="25">
        <f t="shared" ref="BX6:BX27" si="23">IF(BV6&gt;0,BW6/BV6,0)</f>
        <v>0.84108751725366138</v>
      </c>
      <c r="BY6" s="24">
        <v>5080510560</v>
      </c>
      <c r="BZ6" s="24">
        <v>4211526562.9499998</v>
      </c>
      <c r="CA6" s="12">
        <f t="shared" ref="CA6:CA27" si="24">IF(BY6&gt;0,BZ6/BY6,0)</f>
        <v>0.82895734852089353</v>
      </c>
      <c r="CB6" s="3">
        <f>B6+E6+H6+K6+N6+Q6+T6+W6+Z6+AC6+AF6+AI6+AL6+AO6+AR6+AU6+AX6+BA6+BD6+BG6+BJ6+BM6+BP6+BS6+BV6+BY6</f>
        <v>15478391409.869999</v>
      </c>
      <c r="CC6" s="3">
        <f>C6+F6+I6+L6+O6+R6+U6+X6+AA6+AD6+AG6+AJ6+AM6+AP6+AS6+AV6+AY6+BB6+BE6+BH6+BK6+BN6+BQ6+BT6+BW6+BZ6</f>
        <v>12713611940.509998</v>
      </c>
      <c r="CD6" s="19">
        <f t="shared" ref="CD6:CD27" si="25">IF(CB6&gt;0,CC6/CB6,0)</f>
        <v>0.82137811377498804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120000</v>
      </c>
      <c r="C7" s="24">
        <v>120000</v>
      </c>
      <c r="D7" s="25">
        <f t="shared" ref="D7:D27" si="26">IF(B7&gt;0,C7/B7,0)</f>
        <v>1</v>
      </c>
      <c r="E7" s="26">
        <v>50580940</v>
      </c>
      <c r="F7" s="26">
        <v>46370030</v>
      </c>
      <c r="G7" s="25">
        <f t="shared" si="0"/>
        <v>0.91674907583765741</v>
      </c>
      <c r="H7" s="26">
        <v>170187</v>
      </c>
      <c r="I7" s="26">
        <v>170187</v>
      </c>
      <c r="J7" s="25">
        <f t="shared" si="1"/>
        <v>1</v>
      </c>
      <c r="K7" s="26">
        <v>0</v>
      </c>
      <c r="L7" s="26">
        <v>0</v>
      </c>
      <c r="M7" s="25">
        <f t="shared" si="2"/>
        <v>0</v>
      </c>
      <c r="N7" s="48">
        <v>54336245</v>
      </c>
      <c r="O7" s="48">
        <v>49814872</v>
      </c>
      <c r="P7" s="25">
        <f t="shared" si="3"/>
        <v>0.91678900520269668</v>
      </c>
      <c r="Q7" s="26">
        <v>77761871</v>
      </c>
      <c r="R7" s="26">
        <v>71297553</v>
      </c>
      <c r="S7" s="25">
        <f t="shared" si="4"/>
        <v>0.91687033867793644</v>
      </c>
      <c r="T7" s="26">
        <v>60000</v>
      </c>
      <c r="U7" s="26">
        <v>60000</v>
      </c>
      <c r="V7" s="25">
        <f t="shared" si="5"/>
        <v>1</v>
      </c>
      <c r="W7" s="26">
        <v>35068365</v>
      </c>
      <c r="X7" s="26">
        <v>32174330</v>
      </c>
      <c r="Y7" s="25">
        <f t="shared" si="6"/>
        <v>0.91747448163038114</v>
      </c>
      <c r="Z7" s="26">
        <v>40914</v>
      </c>
      <c r="AA7" s="26">
        <v>40914</v>
      </c>
      <c r="AB7" s="25">
        <f t="shared" si="7"/>
        <v>1</v>
      </c>
      <c r="AC7" s="26">
        <v>90000</v>
      </c>
      <c r="AD7" s="26">
        <v>90000</v>
      </c>
      <c r="AE7" s="25">
        <f t="shared" si="8"/>
        <v>1</v>
      </c>
      <c r="AF7" s="26">
        <v>91702087</v>
      </c>
      <c r="AG7" s="26">
        <v>84061077</v>
      </c>
      <c r="AH7" s="25">
        <f t="shared" si="9"/>
        <v>0.91667572407594167</v>
      </c>
      <c r="AI7" s="26">
        <v>49167</v>
      </c>
      <c r="AJ7" s="26">
        <v>49167</v>
      </c>
      <c r="AK7" s="11">
        <f t="shared" si="10"/>
        <v>1</v>
      </c>
      <c r="AL7" s="48">
        <v>268005</v>
      </c>
      <c r="AM7" s="48">
        <v>268005</v>
      </c>
      <c r="AN7" s="12">
        <f t="shared" si="11"/>
        <v>1</v>
      </c>
      <c r="AO7" s="26">
        <v>230000</v>
      </c>
      <c r="AP7" s="26">
        <v>230000</v>
      </c>
      <c r="AQ7" s="12">
        <f t="shared" si="12"/>
        <v>1</v>
      </c>
      <c r="AR7" s="26">
        <v>95945553</v>
      </c>
      <c r="AS7" s="26">
        <v>87953419</v>
      </c>
      <c r="AT7" s="12">
        <f t="shared" si="13"/>
        <v>0.91670136082284082</v>
      </c>
      <c r="AU7" s="26">
        <v>95082730</v>
      </c>
      <c r="AV7" s="26">
        <v>87178008</v>
      </c>
      <c r="AW7" s="12">
        <f t="shared" si="14"/>
        <v>0.91686479763464934</v>
      </c>
      <c r="AX7" s="26">
        <v>60153369</v>
      </c>
      <c r="AY7" s="26">
        <v>55154504</v>
      </c>
      <c r="AZ7" s="12">
        <f t="shared" si="15"/>
        <v>0.91689800449913283</v>
      </c>
      <c r="BA7" s="26">
        <v>48700469</v>
      </c>
      <c r="BB7" s="26">
        <v>48700469</v>
      </c>
      <c r="BC7" s="12">
        <f t="shared" si="16"/>
        <v>1</v>
      </c>
      <c r="BD7" s="26">
        <v>6369681</v>
      </c>
      <c r="BE7" s="26">
        <v>5841377</v>
      </c>
      <c r="BF7" s="12">
        <f t="shared" si="17"/>
        <v>0.9170595827326361</v>
      </c>
      <c r="BG7" s="26">
        <v>163893</v>
      </c>
      <c r="BH7" s="26">
        <v>163893</v>
      </c>
      <c r="BI7" s="25">
        <f t="shared" si="18"/>
        <v>1</v>
      </c>
      <c r="BJ7" s="26">
        <v>60087616</v>
      </c>
      <c r="BK7" s="26">
        <v>55086985</v>
      </c>
      <c r="BL7" s="12">
        <f t="shared" si="19"/>
        <v>0.91677767678451416</v>
      </c>
      <c r="BM7" s="26">
        <v>29697704</v>
      </c>
      <c r="BN7" s="26">
        <v>27235399</v>
      </c>
      <c r="BO7" s="25">
        <f t="shared" si="20"/>
        <v>0.91708769809275492</v>
      </c>
      <c r="BP7" s="26">
        <v>71457314</v>
      </c>
      <c r="BQ7" s="26">
        <v>65510426</v>
      </c>
      <c r="BR7" s="12">
        <f t="shared" si="21"/>
        <v>0.91677705657954067</v>
      </c>
      <c r="BS7" s="26">
        <v>21908150</v>
      </c>
      <c r="BT7" s="26">
        <v>20105393</v>
      </c>
      <c r="BU7" s="12">
        <f t="shared" si="22"/>
        <v>0.91771295157281652</v>
      </c>
      <c r="BV7" s="26">
        <v>41390288</v>
      </c>
      <c r="BW7" s="26">
        <v>41390288</v>
      </c>
      <c r="BX7" s="25">
        <f t="shared" si="23"/>
        <v>1</v>
      </c>
      <c r="BY7" s="24">
        <v>48699853.380000003</v>
      </c>
      <c r="BZ7" s="24">
        <v>48699853.380000003</v>
      </c>
      <c r="CA7" s="12">
        <f t="shared" si="24"/>
        <v>1</v>
      </c>
      <c r="CB7" s="3">
        <f>B7+E7+H7+K7+N7+Q7+T7+W7+Z7+AC7+AF7+AI7+AL7+AO7+AR7+AU7+AX7+BA7+BD7+BG7+BJ7+BM7+BP7+BS7+BV7+BY7</f>
        <v>890134401.38</v>
      </c>
      <c r="CC7" s="3">
        <f t="shared" ref="CC7:CC12" si="27">BZ7+BW7+BT7+BQ7+BN7+BK7+BH7+BE7+BB7+AY7+AV7+AS7+AP7+AM7+AJ7+AG7+AD7+AA7+X7+U7+R7+O7+L7+I7+F7+C7</f>
        <v>827766149.38</v>
      </c>
      <c r="CD7" s="19">
        <f t="shared" si="25"/>
        <v>0.92993389323757314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111761625.64</v>
      </c>
      <c r="C8" s="24">
        <v>74672218.469999999</v>
      </c>
      <c r="D8" s="25">
        <f t="shared" si="26"/>
        <v>0.66813826340115856</v>
      </c>
      <c r="E8" s="26">
        <v>16829668.5</v>
      </c>
      <c r="F8" s="26">
        <v>10428497.5</v>
      </c>
      <c r="G8" s="25">
        <f t="shared" si="0"/>
        <v>0.61964960866579155</v>
      </c>
      <c r="H8" s="26">
        <v>590835935.01999998</v>
      </c>
      <c r="I8" s="26">
        <v>312139186.85000002</v>
      </c>
      <c r="J8" s="25">
        <f t="shared" si="1"/>
        <v>0.52830095183603554</v>
      </c>
      <c r="K8" s="26">
        <v>335664517.69</v>
      </c>
      <c r="L8" s="26">
        <v>204533949.12</v>
      </c>
      <c r="M8" s="25">
        <f t="shared" si="2"/>
        <v>0.60934039298397191</v>
      </c>
      <c r="N8" s="48">
        <v>57043184.43</v>
      </c>
      <c r="O8" s="48">
        <v>36404800.549999997</v>
      </c>
      <c r="P8" s="25">
        <f t="shared" si="3"/>
        <v>0.6381971994335941</v>
      </c>
      <c r="Q8" s="26">
        <v>31374542.390000001</v>
      </c>
      <c r="R8" s="26">
        <v>27530630.219999999</v>
      </c>
      <c r="S8" s="25">
        <f t="shared" si="4"/>
        <v>0.87748308414451426</v>
      </c>
      <c r="T8" s="26">
        <v>244454189.00999999</v>
      </c>
      <c r="U8" s="26">
        <v>160050098.43000001</v>
      </c>
      <c r="V8" s="25">
        <f t="shared" si="5"/>
        <v>0.65472430265227632</v>
      </c>
      <c r="W8" s="26">
        <v>117922718.62</v>
      </c>
      <c r="X8" s="26">
        <v>27504222.449999999</v>
      </c>
      <c r="Y8" s="25">
        <f t="shared" si="6"/>
        <v>0.23323938569149652</v>
      </c>
      <c r="Z8" s="26">
        <v>105001774.17</v>
      </c>
      <c r="AA8" s="26">
        <v>67479169.909999996</v>
      </c>
      <c r="AB8" s="25">
        <f t="shared" si="7"/>
        <v>0.64264790231782043</v>
      </c>
      <c r="AC8" s="26">
        <v>230192229.02000001</v>
      </c>
      <c r="AD8" s="26">
        <v>96751845.900000006</v>
      </c>
      <c r="AE8" s="25">
        <f t="shared" si="8"/>
        <v>0.42030891447510083</v>
      </c>
      <c r="AF8" s="26">
        <v>52225438.549999997</v>
      </c>
      <c r="AG8" s="26">
        <v>48220041.079999998</v>
      </c>
      <c r="AH8" s="25">
        <f t="shared" si="9"/>
        <v>0.92330562306020125</v>
      </c>
      <c r="AI8" s="26">
        <v>236591947.25</v>
      </c>
      <c r="AJ8" s="26">
        <v>164676822.96000001</v>
      </c>
      <c r="AK8" s="11">
        <f t="shared" si="10"/>
        <v>0.69603731181091588</v>
      </c>
      <c r="AL8" s="48">
        <v>576446912.00999999</v>
      </c>
      <c r="AM8" s="48">
        <v>251551637.38999999</v>
      </c>
      <c r="AN8" s="12">
        <f t="shared" si="11"/>
        <v>0.43638300795622298</v>
      </c>
      <c r="AO8" s="26">
        <v>147108874.41</v>
      </c>
      <c r="AP8" s="26">
        <v>25638650.989999998</v>
      </c>
      <c r="AQ8" s="12">
        <f t="shared" si="12"/>
        <v>0.17428351003858381</v>
      </c>
      <c r="AR8" s="26">
        <v>142250165.06</v>
      </c>
      <c r="AS8" s="26">
        <v>52491606.439999998</v>
      </c>
      <c r="AT8" s="12">
        <f t="shared" si="13"/>
        <v>0.3690091074260578</v>
      </c>
      <c r="AU8" s="26">
        <v>57789429.700000003</v>
      </c>
      <c r="AV8" s="26">
        <v>45943684.799999997</v>
      </c>
      <c r="AW8" s="12">
        <f t="shared" si="14"/>
        <v>0.79501883023427722</v>
      </c>
      <c r="AX8" s="26">
        <v>279543184.13</v>
      </c>
      <c r="AY8" s="26">
        <v>102149725.40000001</v>
      </c>
      <c r="AZ8" s="12">
        <f t="shared" si="15"/>
        <v>0.36541661968225936</v>
      </c>
      <c r="BA8" s="26">
        <v>33744921.979999997</v>
      </c>
      <c r="BB8" s="26">
        <v>22112022.350000001</v>
      </c>
      <c r="BC8" s="12">
        <f t="shared" si="16"/>
        <v>0.65526962436319736</v>
      </c>
      <c r="BD8" s="26">
        <v>232261286.71000001</v>
      </c>
      <c r="BE8" s="26">
        <v>91043566.560000002</v>
      </c>
      <c r="BF8" s="12">
        <f t="shared" si="17"/>
        <v>0.39198769562349162</v>
      </c>
      <c r="BG8" s="26">
        <v>69046770.659999996</v>
      </c>
      <c r="BH8" s="26">
        <v>32590311.719999999</v>
      </c>
      <c r="BI8" s="12">
        <f t="shared" si="18"/>
        <v>0.47200341751652897</v>
      </c>
      <c r="BJ8" s="26">
        <v>95694531.950000003</v>
      </c>
      <c r="BK8" s="26">
        <v>13971041.890000001</v>
      </c>
      <c r="BL8" s="12">
        <f t="shared" si="19"/>
        <v>0.14599624038393136</v>
      </c>
      <c r="BM8" s="26">
        <v>104469947.93000001</v>
      </c>
      <c r="BN8" s="26">
        <v>53759077.920000002</v>
      </c>
      <c r="BO8" s="12">
        <f t="shared" si="20"/>
        <v>0.51458892231880138</v>
      </c>
      <c r="BP8" s="26">
        <v>49312635.390000001</v>
      </c>
      <c r="BQ8" s="26">
        <v>45895527.439999998</v>
      </c>
      <c r="BR8" s="12">
        <f t="shared" si="21"/>
        <v>0.93070522548683432</v>
      </c>
      <c r="BS8" s="26">
        <v>133998436.34</v>
      </c>
      <c r="BT8" s="26">
        <v>71874865.090000004</v>
      </c>
      <c r="BU8" s="12">
        <f t="shared" si="22"/>
        <v>0.53638584936639722</v>
      </c>
      <c r="BV8" s="26">
        <v>545335496.83000004</v>
      </c>
      <c r="BW8" s="26">
        <v>283108891.56999999</v>
      </c>
      <c r="BX8" s="25">
        <f t="shared" si="23"/>
        <v>0.51914627456986329</v>
      </c>
      <c r="BY8" s="24">
        <v>3307456564.1199999</v>
      </c>
      <c r="BZ8" s="24">
        <v>1739570683.8199999</v>
      </c>
      <c r="CA8" s="12">
        <f t="shared" si="24"/>
        <v>0.52595420381063707</v>
      </c>
      <c r="CB8" s="3">
        <f>B8+E8+H8+K8+N8+Q8+T8+W8+Z8+AC8+AF8+AI8+AL8+AO8+AR8+AU8+AX8+BA8+BD8+BG8+BJ8+BM8+BP8+BS8+BV8+BY8</f>
        <v>7904356927.5099993</v>
      </c>
      <c r="CC8" s="3">
        <f t="shared" si="27"/>
        <v>4062092776.8199983</v>
      </c>
      <c r="CD8" s="19">
        <f t="shared" si="25"/>
        <v>0.51390553514637693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404211006</v>
      </c>
      <c r="C9" s="24">
        <v>328667405.12</v>
      </c>
      <c r="D9" s="25">
        <f t="shared" si="26"/>
        <v>0.81310850086056297</v>
      </c>
      <c r="E9" s="26">
        <v>128034721</v>
      </c>
      <c r="F9" s="26">
        <v>106258444.17</v>
      </c>
      <c r="G9" s="25">
        <f t="shared" si="0"/>
        <v>0.82991897307293705</v>
      </c>
      <c r="H9" s="26">
        <v>973776803</v>
      </c>
      <c r="I9" s="26">
        <v>791737752.92999995</v>
      </c>
      <c r="J9" s="25">
        <f t="shared" si="1"/>
        <v>0.81305875277663597</v>
      </c>
      <c r="K9" s="26">
        <v>756797639</v>
      </c>
      <c r="L9" s="26">
        <v>632992140.94000006</v>
      </c>
      <c r="M9" s="25">
        <f t="shared" si="2"/>
        <v>0.83640871524970506</v>
      </c>
      <c r="N9" s="48">
        <v>271868497</v>
      </c>
      <c r="O9" s="48">
        <v>227289876.83000001</v>
      </c>
      <c r="P9" s="25">
        <f t="shared" si="3"/>
        <v>0.83602873940190292</v>
      </c>
      <c r="Q9" s="26">
        <v>258454195</v>
      </c>
      <c r="R9" s="26">
        <v>207568079.88999999</v>
      </c>
      <c r="S9" s="25">
        <f t="shared" si="4"/>
        <v>0.80311360351492833</v>
      </c>
      <c r="T9" s="26">
        <v>735793554</v>
      </c>
      <c r="U9" s="26">
        <v>626358282.76999998</v>
      </c>
      <c r="V9" s="25">
        <f t="shared" si="5"/>
        <v>0.85126905415917786</v>
      </c>
      <c r="W9" s="26">
        <v>146177691</v>
      </c>
      <c r="X9" s="26">
        <v>119285355.43000001</v>
      </c>
      <c r="Y9" s="25">
        <f t="shared" si="6"/>
        <v>0.81602982379848921</v>
      </c>
      <c r="Z9" s="26">
        <v>650876894</v>
      </c>
      <c r="AA9" s="26">
        <v>540906963.33000004</v>
      </c>
      <c r="AB9" s="25">
        <f t="shared" si="7"/>
        <v>0.83104342513347851</v>
      </c>
      <c r="AC9" s="26">
        <v>652381809</v>
      </c>
      <c r="AD9" s="26">
        <v>532893040.74000001</v>
      </c>
      <c r="AE9" s="25">
        <f t="shared" si="8"/>
        <v>0.81684227455214042</v>
      </c>
      <c r="AF9" s="26">
        <v>201954347</v>
      </c>
      <c r="AG9" s="26">
        <v>169156592.93000001</v>
      </c>
      <c r="AH9" s="25">
        <f t="shared" si="9"/>
        <v>0.83759817722566776</v>
      </c>
      <c r="AI9" s="26">
        <v>955265916</v>
      </c>
      <c r="AJ9" s="26">
        <v>741088259.71000004</v>
      </c>
      <c r="AK9" s="11">
        <f t="shared" si="10"/>
        <v>0.77579263249878172</v>
      </c>
      <c r="AL9" s="48">
        <v>981404032</v>
      </c>
      <c r="AM9" s="48">
        <v>832386340.90999997</v>
      </c>
      <c r="AN9" s="12">
        <f t="shared" si="11"/>
        <v>0.84815867244164733</v>
      </c>
      <c r="AO9" s="26">
        <v>222959431</v>
      </c>
      <c r="AP9" s="26">
        <v>183484841.31999999</v>
      </c>
      <c r="AQ9" s="12">
        <f t="shared" si="12"/>
        <v>0.82295169348543951</v>
      </c>
      <c r="AR9" s="26">
        <v>199331957</v>
      </c>
      <c r="AS9" s="26">
        <v>169959834.94</v>
      </c>
      <c r="AT9" s="12">
        <f t="shared" si="13"/>
        <v>0.85264719966603242</v>
      </c>
      <c r="AU9" s="26">
        <v>179172175</v>
      </c>
      <c r="AV9" s="26">
        <v>150679312.80000001</v>
      </c>
      <c r="AW9" s="12">
        <f t="shared" si="14"/>
        <v>0.84097496053725984</v>
      </c>
      <c r="AX9" s="26">
        <v>271344686</v>
      </c>
      <c r="AY9" s="26">
        <v>232407096.40000001</v>
      </c>
      <c r="AZ9" s="12">
        <f t="shared" si="15"/>
        <v>0.85650137404938897</v>
      </c>
      <c r="BA9" s="26">
        <v>134214047</v>
      </c>
      <c r="BB9" s="26">
        <v>117447830.52</v>
      </c>
      <c r="BC9" s="12">
        <f t="shared" si="16"/>
        <v>0.87507852676553299</v>
      </c>
      <c r="BD9" s="26">
        <v>399971091</v>
      </c>
      <c r="BE9" s="26">
        <v>342579045.39999998</v>
      </c>
      <c r="BF9" s="12">
        <f t="shared" si="17"/>
        <v>0.85650951558396493</v>
      </c>
      <c r="BG9" s="26">
        <v>249425777</v>
      </c>
      <c r="BH9" s="26">
        <v>202856765.56</v>
      </c>
      <c r="BI9" s="12">
        <f t="shared" si="18"/>
        <v>0.81329511327933035</v>
      </c>
      <c r="BJ9" s="26">
        <v>171349551</v>
      </c>
      <c r="BK9" s="26">
        <v>145234569.12</v>
      </c>
      <c r="BL9" s="12">
        <f t="shared" si="19"/>
        <v>0.84759235301410274</v>
      </c>
      <c r="BM9" s="26">
        <v>327936852</v>
      </c>
      <c r="BN9" s="26">
        <v>281874536.55000001</v>
      </c>
      <c r="BO9" s="12">
        <f t="shared" si="20"/>
        <v>0.85953906927788648</v>
      </c>
      <c r="BP9" s="26">
        <v>272403699</v>
      </c>
      <c r="BQ9" s="26">
        <v>228747119.03999999</v>
      </c>
      <c r="BR9" s="12">
        <f t="shared" si="21"/>
        <v>0.83973573002031809</v>
      </c>
      <c r="BS9" s="26">
        <v>214769800</v>
      </c>
      <c r="BT9" s="26">
        <v>183744260</v>
      </c>
      <c r="BU9" s="12">
        <f t="shared" si="22"/>
        <v>0.85554049032964596</v>
      </c>
      <c r="BV9" s="26">
        <v>1630187014</v>
      </c>
      <c r="BW9" s="26">
        <v>1371349888.3599999</v>
      </c>
      <c r="BX9" s="25">
        <f t="shared" si="23"/>
        <v>0.84122243434825927</v>
      </c>
      <c r="BY9" s="24">
        <v>4411687856</v>
      </c>
      <c r="BZ9" s="24">
        <v>3648037566.9499998</v>
      </c>
      <c r="CA9" s="12">
        <f t="shared" si="24"/>
        <v>0.82690291925086723</v>
      </c>
      <c r="CB9" s="3">
        <f>B9+E9+H9+K9+N9+Q9+T9+W9+Z9+AC9+AF9+AI9+AL9+AO9+AR9+AU9+AX9+BA9+BD9+BG9+BJ9+BM9+BP9+BS9+BV9+BY9</f>
        <v>15801751040</v>
      </c>
      <c r="CC9" s="3">
        <f t="shared" si="27"/>
        <v>13114991202.66</v>
      </c>
      <c r="CD9" s="19">
        <f t="shared" si="25"/>
        <v>0.82997075257426656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19253322</v>
      </c>
      <c r="C10" s="24">
        <v>2696620.23</v>
      </c>
      <c r="D10" s="25">
        <f t="shared" si="26"/>
        <v>0.14005999743836414</v>
      </c>
      <c r="E10" s="26">
        <v>1061286.58</v>
      </c>
      <c r="F10" s="26">
        <v>456712.67</v>
      </c>
      <c r="G10" s="25">
        <f t="shared" si="0"/>
        <v>0.43033868382656826</v>
      </c>
      <c r="H10" s="26">
        <v>48485083.920000002</v>
      </c>
      <c r="I10" s="26">
        <v>17878492.460000001</v>
      </c>
      <c r="J10" s="25">
        <f t="shared" si="1"/>
        <v>0.36874211643109395</v>
      </c>
      <c r="K10" s="26">
        <v>101019252.81999999</v>
      </c>
      <c r="L10" s="26">
        <v>45941072.960000001</v>
      </c>
      <c r="M10" s="25">
        <f t="shared" si="2"/>
        <v>0.45477541832406521</v>
      </c>
      <c r="N10" s="48">
        <v>4650133</v>
      </c>
      <c r="O10" s="48">
        <v>3945234.93</v>
      </c>
      <c r="P10" s="25">
        <f t="shared" si="3"/>
        <v>0.8484133529084007</v>
      </c>
      <c r="Q10" s="26">
        <v>11114438.65</v>
      </c>
      <c r="R10" s="26">
        <v>10797427.970000001</v>
      </c>
      <c r="S10" s="25">
        <f t="shared" si="4"/>
        <v>0.97147758065136292</v>
      </c>
      <c r="T10" s="26">
        <v>12009839.390000001</v>
      </c>
      <c r="U10" s="26">
        <v>10616359.720000001</v>
      </c>
      <c r="V10" s="25">
        <f t="shared" si="5"/>
        <v>0.88397183136684732</v>
      </c>
      <c r="W10" s="26">
        <v>727723</v>
      </c>
      <c r="X10" s="26">
        <v>474408.83</v>
      </c>
      <c r="Y10" s="25">
        <f t="shared" si="6"/>
        <v>0.65190852838236524</v>
      </c>
      <c r="Z10" s="26">
        <v>31098715.600000001</v>
      </c>
      <c r="AA10" s="26">
        <v>11313735.51</v>
      </c>
      <c r="AB10" s="25">
        <f t="shared" si="7"/>
        <v>0.36380073233635407</v>
      </c>
      <c r="AC10" s="26">
        <v>2353140</v>
      </c>
      <c r="AD10" s="26">
        <v>1640374.02</v>
      </c>
      <c r="AE10" s="25">
        <f t="shared" si="8"/>
        <v>0.69710005354547544</v>
      </c>
      <c r="AF10" s="26">
        <v>1693710</v>
      </c>
      <c r="AG10" s="26">
        <v>382591.74</v>
      </c>
      <c r="AH10" s="25">
        <f t="shared" si="9"/>
        <v>0.2258897568060648</v>
      </c>
      <c r="AI10" s="26">
        <v>2167368</v>
      </c>
      <c r="AJ10" s="26">
        <v>1677500</v>
      </c>
      <c r="AK10" s="25">
        <f t="shared" si="10"/>
        <v>0.7739802377814935</v>
      </c>
      <c r="AL10" s="48">
        <v>22592215.800000001</v>
      </c>
      <c r="AM10" s="48">
        <v>15597164.74</v>
      </c>
      <c r="AN10" s="25">
        <f t="shared" si="11"/>
        <v>0.69037782208153309</v>
      </c>
      <c r="AO10" s="26">
        <v>9970253.4000000004</v>
      </c>
      <c r="AP10" s="26">
        <v>9376543.4000000004</v>
      </c>
      <c r="AQ10" s="25">
        <f t="shared" si="12"/>
        <v>0.94045186454338259</v>
      </c>
      <c r="AR10" s="26">
        <v>78988435.799999997</v>
      </c>
      <c r="AS10" s="26">
        <v>37521539.939999998</v>
      </c>
      <c r="AT10" s="25">
        <f t="shared" si="13"/>
        <v>0.47502573712188889</v>
      </c>
      <c r="AU10" s="26">
        <v>19332177.920000002</v>
      </c>
      <c r="AV10" s="26">
        <v>9502396.6699999999</v>
      </c>
      <c r="AW10" s="25">
        <f t="shared" si="14"/>
        <v>0.4915326513816814</v>
      </c>
      <c r="AX10" s="26">
        <v>53036944.149999999</v>
      </c>
      <c r="AY10" s="26">
        <v>22145911.940000001</v>
      </c>
      <c r="AZ10" s="25">
        <f t="shared" si="15"/>
        <v>0.41755633351285382</v>
      </c>
      <c r="BA10" s="26">
        <v>26645147.399999999</v>
      </c>
      <c r="BB10" s="26">
        <v>12007229.470000001</v>
      </c>
      <c r="BC10" s="25">
        <f t="shared" si="16"/>
        <v>0.45063475497981298</v>
      </c>
      <c r="BD10" s="26">
        <v>52459010</v>
      </c>
      <c r="BE10" s="26">
        <v>31105233.280000001</v>
      </c>
      <c r="BF10" s="25">
        <f t="shared" si="17"/>
        <v>0.59294358166499905</v>
      </c>
      <c r="BG10" s="26">
        <v>68548495.620000005</v>
      </c>
      <c r="BH10" s="26">
        <v>32168555.07</v>
      </c>
      <c r="BI10" s="25">
        <f t="shared" si="18"/>
        <v>0.46928170748380893</v>
      </c>
      <c r="BJ10" s="26">
        <v>9751456.1999999993</v>
      </c>
      <c r="BK10" s="26">
        <v>9219465.4299999997</v>
      </c>
      <c r="BL10" s="25">
        <f t="shared" si="19"/>
        <v>0.94544499210282051</v>
      </c>
      <c r="BM10" s="26">
        <v>20146752.940000001</v>
      </c>
      <c r="BN10" s="26">
        <v>12952638.810000001</v>
      </c>
      <c r="BO10" s="25">
        <f t="shared" si="20"/>
        <v>0.64291446113301076</v>
      </c>
      <c r="BP10" s="26">
        <v>29046099.800000001</v>
      </c>
      <c r="BQ10" s="26">
        <v>18645944.359999999</v>
      </c>
      <c r="BR10" s="25">
        <f t="shared" si="21"/>
        <v>0.64194313482321641</v>
      </c>
      <c r="BS10" s="26">
        <v>15166242</v>
      </c>
      <c r="BT10" s="26">
        <v>1824521.89</v>
      </c>
      <c r="BU10" s="12">
        <f t="shared" si="22"/>
        <v>0.12030151503582759</v>
      </c>
      <c r="BV10" s="26">
        <v>144882289.22999999</v>
      </c>
      <c r="BW10" s="26">
        <v>140597677.13999999</v>
      </c>
      <c r="BX10" s="25">
        <f t="shared" si="23"/>
        <v>0.97042694374328808</v>
      </c>
      <c r="BY10" s="24">
        <v>1246065228.55</v>
      </c>
      <c r="BZ10" s="24">
        <v>490415158.57999998</v>
      </c>
      <c r="CA10" s="12">
        <f t="shared" si="24"/>
        <v>0.39357101646330184</v>
      </c>
      <c r="CB10" s="3">
        <f>B10+E10+H10+K10+N10+Q10+T10+W10+Z10+AC10+AF10+AI10+AL10+AO10+AR10+AU10+AX10+BA10+BD10+BG10+BJ10+BM10+BP10+BS10+BV10+BY10</f>
        <v>2032264761.77</v>
      </c>
      <c r="CC10" s="3">
        <f t="shared" si="27"/>
        <v>950900511.75999999</v>
      </c>
      <c r="CD10" s="19">
        <f t="shared" si="25"/>
        <v>0.4679018844630331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3176248.45</v>
      </c>
      <c r="C11" s="24">
        <v>3879633.38</v>
      </c>
      <c r="D11" s="25">
        <f t="shared" si="26"/>
        <v>1.2214514831168197</v>
      </c>
      <c r="E11" s="26">
        <v>11663836</v>
      </c>
      <c r="F11" s="26">
        <v>0</v>
      </c>
      <c r="G11" s="25">
        <f t="shared" si="0"/>
        <v>0</v>
      </c>
      <c r="H11" s="26">
        <v>2589304.1800000002</v>
      </c>
      <c r="I11" s="26">
        <v>2270346.35</v>
      </c>
      <c r="J11" s="25">
        <f t="shared" si="1"/>
        <v>0.87681716483383576</v>
      </c>
      <c r="K11" s="26">
        <v>3534654.73</v>
      </c>
      <c r="L11" s="26">
        <v>241561</v>
      </c>
      <c r="M11" s="25">
        <f t="shared" si="2"/>
        <v>6.8340762663401639E-2</v>
      </c>
      <c r="N11" s="48">
        <v>460586.25</v>
      </c>
      <c r="O11" s="48">
        <v>682970.84</v>
      </c>
      <c r="P11" s="25">
        <f t="shared" si="3"/>
        <v>1.4828294157717474</v>
      </c>
      <c r="Q11" s="26">
        <v>348529.3</v>
      </c>
      <c r="R11" s="26">
        <v>280225.71999999997</v>
      </c>
      <c r="S11" s="25">
        <f t="shared" si="4"/>
        <v>0.80402342069949351</v>
      </c>
      <c r="T11" s="26">
        <v>1464240.51</v>
      </c>
      <c r="U11" s="26">
        <v>1331423.6599999999</v>
      </c>
      <c r="V11" s="25">
        <f t="shared" si="5"/>
        <v>0.90929300952068315</v>
      </c>
      <c r="W11" s="26">
        <v>623738.62</v>
      </c>
      <c r="X11" s="26">
        <v>460934.69</v>
      </c>
      <c r="Y11" s="25">
        <f t="shared" si="6"/>
        <v>0.73898693334076382</v>
      </c>
      <c r="Z11" s="26">
        <v>730523.4</v>
      </c>
      <c r="AA11" s="26">
        <v>702804</v>
      </c>
      <c r="AB11" s="25">
        <f t="shared" si="7"/>
        <v>0.96205542491862683</v>
      </c>
      <c r="AC11" s="26">
        <v>3892632.98</v>
      </c>
      <c r="AD11" s="26">
        <v>148521</v>
      </c>
      <c r="AE11" s="25">
        <f t="shared" si="8"/>
        <v>3.8154380534483369E-2</v>
      </c>
      <c r="AF11" s="26">
        <v>226000</v>
      </c>
      <c r="AG11" s="26">
        <v>210650.25</v>
      </c>
      <c r="AH11" s="25">
        <f t="shared" si="9"/>
        <v>0.9320807522123894</v>
      </c>
      <c r="AI11" s="26">
        <v>1063807.2</v>
      </c>
      <c r="AJ11" s="26">
        <v>1050399</v>
      </c>
      <c r="AK11" s="11">
        <f t="shared" si="10"/>
        <v>0.98739602439238994</v>
      </c>
      <c r="AL11" s="48">
        <v>741650.56</v>
      </c>
      <c r="AM11" s="48">
        <v>754049.7</v>
      </c>
      <c r="AN11" s="12">
        <f t="shared" si="11"/>
        <v>1.0167183046420134</v>
      </c>
      <c r="AO11" s="26">
        <v>1050000</v>
      </c>
      <c r="AP11" s="26">
        <v>1160003.1000000001</v>
      </c>
      <c r="AQ11" s="25">
        <f t="shared" si="12"/>
        <v>1.1047648571428572</v>
      </c>
      <c r="AR11" s="26">
        <v>161580</v>
      </c>
      <c r="AS11" s="26">
        <v>174580</v>
      </c>
      <c r="AT11" s="25">
        <f t="shared" si="13"/>
        <v>1.0804555019185542</v>
      </c>
      <c r="AU11" s="26">
        <v>458907</v>
      </c>
      <c r="AV11" s="26">
        <v>217611.88</v>
      </c>
      <c r="AW11" s="12">
        <f t="shared" si="14"/>
        <v>0.47419603536228472</v>
      </c>
      <c r="AX11" s="26">
        <v>161617.70000000001</v>
      </c>
      <c r="AY11" s="26">
        <v>185391.34</v>
      </c>
      <c r="AZ11" s="12">
        <f t="shared" si="15"/>
        <v>1.1470979973109381</v>
      </c>
      <c r="BA11" s="26">
        <v>1337940</v>
      </c>
      <c r="BB11" s="26">
        <v>1378086.29</v>
      </c>
      <c r="BC11" s="25">
        <f t="shared" si="16"/>
        <v>1.030006046608966</v>
      </c>
      <c r="BD11" s="26">
        <v>4315561.76</v>
      </c>
      <c r="BE11" s="26">
        <v>1212682.55</v>
      </c>
      <c r="BF11" s="12">
        <f t="shared" si="17"/>
        <v>0.28100224662292866</v>
      </c>
      <c r="BG11" s="26">
        <v>0</v>
      </c>
      <c r="BH11" s="26">
        <v>39000</v>
      </c>
      <c r="BI11" s="12">
        <f t="shared" si="18"/>
        <v>0</v>
      </c>
      <c r="BJ11" s="26">
        <v>415190.58</v>
      </c>
      <c r="BK11" s="26">
        <v>235570.08</v>
      </c>
      <c r="BL11" s="25">
        <f t="shared" si="19"/>
        <v>0.56737819051675009</v>
      </c>
      <c r="BM11" s="26">
        <v>412034.8</v>
      </c>
      <c r="BN11" s="26">
        <v>270161.05</v>
      </c>
      <c r="BO11" s="25">
        <f t="shared" si="20"/>
        <v>0.6556753215990494</v>
      </c>
      <c r="BP11" s="26">
        <v>253877.96</v>
      </c>
      <c r="BQ11" s="26">
        <v>261435.96</v>
      </c>
      <c r="BR11" s="25">
        <f t="shared" si="21"/>
        <v>1.0297702092769299</v>
      </c>
      <c r="BS11" s="26">
        <v>936773.11</v>
      </c>
      <c r="BT11" s="26">
        <v>732881.64</v>
      </c>
      <c r="BU11" s="12">
        <f t="shared" si="22"/>
        <v>0.78234700823126746</v>
      </c>
      <c r="BV11" s="26">
        <v>12489512.85</v>
      </c>
      <c r="BW11" s="26">
        <v>0</v>
      </c>
      <c r="BX11" s="25">
        <f t="shared" si="23"/>
        <v>0</v>
      </c>
      <c r="BY11" s="24">
        <v>516342.8</v>
      </c>
      <c r="BZ11" s="24">
        <v>580163.85</v>
      </c>
      <c r="CA11" s="12">
        <f t="shared" si="24"/>
        <v>1.1236020914787617</v>
      </c>
      <c r="CB11" s="3">
        <f>B11+E11+H11+K11+N11+Q11+T11+W11+Z11+AC11+AF11+AI11+AL11+AO11+AR11+AU11+AX11+BA11+BD11+BG11+BJ11+BM11+BP11+BS11+BV11+BY11</f>
        <v>53025090.739999987</v>
      </c>
      <c r="CC11" s="3">
        <f t="shared" si="27"/>
        <v>18461087.330000002</v>
      </c>
      <c r="CD11" s="19">
        <f t="shared" si="25"/>
        <v>0.3481575811066685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1005042443.76</v>
      </c>
      <c r="C12" s="28">
        <v>771360518.57000005</v>
      </c>
      <c r="D12" s="16">
        <f t="shared" si="26"/>
        <v>0.76749049093313493</v>
      </c>
      <c r="E12" s="29">
        <v>267698932.08000001</v>
      </c>
      <c r="F12" s="29">
        <v>216826008.06999999</v>
      </c>
      <c r="G12" s="16">
        <f t="shared" si="0"/>
        <v>0.80996217050728847</v>
      </c>
      <c r="H12" s="29">
        <v>3190056763.3699999</v>
      </c>
      <c r="I12" s="29">
        <v>2326798953.2399998</v>
      </c>
      <c r="J12" s="16">
        <f t="shared" si="1"/>
        <v>0.72939108167528399</v>
      </c>
      <c r="K12" s="29">
        <v>1794159600.77</v>
      </c>
      <c r="L12" s="29">
        <v>1435361644.23</v>
      </c>
      <c r="M12" s="16">
        <f t="shared" si="2"/>
        <v>0.80001893009628877</v>
      </c>
      <c r="N12" s="29">
        <v>530261741.91000003</v>
      </c>
      <c r="O12" s="29">
        <v>429774098.20999998</v>
      </c>
      <c r="P12" s="16">
        <f t="shared" si="3"/>
        <v>0.81049426017791881</v>
      </c>
      <c r="Q12" s="29">
        <v>481504958.24000001</v>
      </c>
      <c r="R12" s="29">
        <v>397397960.20999998</v>
      </c>
      <c r="S12" s="16">
        <f t="shared" si="4"/>
        <v>0.82532475192482235</v>
      </c>
      <c r="T12" s="29">
        <v>1708134111.01</v>
      </c>
      <c r="U12" s="29">
        <v>1391974094.8900001</v>
      </c>
      <c r="V12" s="16">
        <f t="shared" si="5"/>
        <v>0.81490913735511195</v>
      </c>
      <c r="W12" s="29">
        <v>410568152.66000003</v>
      </c>
      <c r="X12" s="29">
        <v>274235628.29000002</v>
      </c>
      <c r="Y12" s="16">
        <f t="shared" si="6"/>
        <v>0.6679417936176365</v>
      </c>
      <c r="Z12" s="29">
        <v>1363720179.6600001</v>
      </c>
      <c r="AA12" s="29">
        <v>1107419304.8499999</v>
      </c>
      <c r="AB12" s="16">
        <f t="shared" si="7"/>
        <v>0.81205757703614789</v>
      </c>
      <c r="AC12" s="29">
        <v>1316416441</v>
      </c>
      <c r="AD12" s="29">
        <v>997920475.15999997</v>
      </c>
      <c r="AE12" s="16">
        <f t="shared" si="8"/>
        <v>0.75805834998683364</v>
      </c>
      <c r="AF12" s="29">
        <v>418045658.55000001</v>
      </c>
      <c r="AG12" s="29">
        <v>348283567.58999997</v>
      </c>
      <c r="AH12" s="16">
        <f t="shared" si="9"/>
        <v>0.83312327365874028</v>
      </c>
      <c r="AI12" s="29">
        <v>1742477738.5799999</v>
      </c>
      <c r="AJ12" s="29">
        <v>1419484228.8099999</v>
      </c>
      <c r="AK12" s="16">
        <f t="shared" si="10"/>
        <v>0.8146355028712059</v>
      </c>
      <c r="AL12" s="29">
        <v>2413276870.2800002</v>
      </c>
      <c r="AM12" s="29">
        <v>1710467585.51</v>
      </c>
      <c r="AN12" s="16">
        <f t="shared" si="11"/>
        <v>0.70877386949452803</v>
      </c>
      <c r="AO12" s="29">
        <v>640912485.71000004</v>
      </c>
      <c r="AP12" s="29">
        <v>398141989.06</v>
      </c>
      <c r="AQ12" s="16">
        <f t="shared" si="12"/>
        <v>0.62121116055172498</v>
      </c>
      <c r="AR12" s="29">
        <v>656143696.86000001</v>
      </c>
      <c r="AS12" s="29">
        <v>460985630.54000002</v>
      </c>
      <c r="AT12" s="16">
        <f t="shared" si="13"/>
        <v>0.70256810016778926</v>
      </c>
      <c r="AU12" s="29">
        <v>473186109.62</v>
      </c>
      <c r="AV12" s="29">
        <v>396396004.81999999</v>
      </c>
      <c r="AW12" s="16">
        <f t="shared" si="14"/>
        <v>0.83771690833936863</v>
      </c>
      <c r="AX12" s="29">
        <v>837677733.67999995</v>
      </c>
      <c r="AY12" s="29">
        <v>551784648.47000003</v>
      </c>
      <c r="AZ12" s="16">
        <f t="shared" si="15"/>
        <v>0.65870755098856004</v>
      </c>
      <c r="BA12" s="29">
        <v>344221582.56999999</v>
      </c>
      <c r="BB12" s="29">
        <v>292568055.29000002</v>
      </c>
      <c r="BC12" s="16">
        <f t="shared" si="16"/>
        <v>0.8499410557166448</v>
      </c>
      <c r="BD12" s="29">
        <v>1067231072.76</v>
      </c>
      <c r="BE12" s="29">
        <v>772493494.23000002</v>
      </c>
      <c r="BF12" s="16">
        <f t="shared" si="17"/>
        <v>0.72382965034201097</v>
      </c>
      <c r="BG12" s="29">
        <v>679993981.27999997</v>
      </c>
      <c r="BH12" s="29">
        <v>477557587.70999998</v>
      </c>
      <c r="BI12" s="16">
        <f t="shared" si="18"/>
        <v>0.70229678623193126</v>
      </c>
      <c r="BJ12" s="29">
        <v>405852345.73000002</v>
      </c>
      <c r="BK12" s="29">
        <v>281847404.07999998</v>
      </c>
      <c r="BL12" s="16">
        <f t="shared" si="19"/>
        <v>0.69445798957511418</v>
      </c>
      <c r="BM12" s="29">
        <v>790774192.59000003</v>
      </c>
      <c r="BN12" s="29">
        <v>634365786.76999998</v>
      </c>
      <c r="BO12" s="16">
        <f t="shared" si="20"/>
        <v>0.8022085099821985</v>
      </c>
      <c r="BP12" s="29">
        <v>523869434.14999998</v>
      </c>
      <c r="BQ12" s="29">
        <v>453961964.66000003</v>
      </c>
      <c r="BR12" s="16">
        <f t="shared" si="21"/>
        <v>0.86655554813304247</v>
      </c>
      <c r="BS12" s="29">
        <v>590607925.34000003</v>
      </c>
      <c r="BT12" s="29">
        <v>439389108.44999999</v>
      </c>
      <c r="BU12" s="16">
        <f t="shared" si="22"/>
        <v>0.74396073875414614</v>
      </c>
      <c r="BV12" s="29">
        <v>4407108858.3699999</v>
      </c>
      <c r="BW12" s="29">
        <v>3544417002.5500002</v>
      </c>
      <c r="BX12" s="16">
        <f t="shared" si="23"/>
        <v>0.80424993265560674</v>
      </c>
      <c r="BY12" s="28">
        <v>14094583364.790001</v>
      </c>
      <c r="BZ12" s="28">
        <v>10137585083.58</v>
      </c>
      <c r="CA12" s="16">
        <f t="shared" si="24"/>
        <v>0.71925397304789662</v>
      </c>
      <c r="CB12" s="3">
        <f>BY12+BV12+BS12+BP12+BM12+BJ12+BG12+BD12+BA12+AX12+AU12+AR12+AO12+AL12+AI12+AF12+AC12+Z12+W12+T12+Q12+N12+K12+H12+E12+B12</f>
        <v>42153526375.32</v>
      </c>
      <c r="CC12" s="3">
        <f t="shared" si="27"/>
        <v>31668797827.839996</v>
      </c>
      <c r="CD12" s="16">
        <f t="shared" si="25"/>
        <v>0.75127280090098014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81036314.349999994</v>
      </c>
      <c r="C13" s="26">
        <v>63584855.450000003</v>
      </c>
      <c r="D13" s="25">
        <f t="shared" si="26"/>
        <v>0.78464643857534977</v>
      </c>
      <c r="E13" s="26">
        <v>42295481.920000002</v>
      </c>
      <c r="F13" s="26">
        <v>29110913.640000001</v>
      </c>
      <c r="G13" s="25">
        <f t="shared" si="0"/>
        <v>0.6882747829912893</v>
      </c>
      <c r="H13" s="26">
        <v>425448339.69999999</v>
      </c>
      <c r="I13" s="26">
        <v>298922524.25</v>
      </c>
      <c r="J13" s="25">
        <f t="shared" si="1"/>
        <v>0.70260592498911101</v>
      </c>
      <c r="K13" s="26">
        <v>184821453.44</v>
      </c>
      <c r="L13" s="26">
        <v>121820998.29000001</v>
      </c>
      <c r="M13" s="25">
        <f t="shared" si="2"/>
        <v>0.65912801800115528</v>
      </c>
      <c r="N13" s="26">
        <v>61121680.920000002</v>
      </c>
      <c r="O13" s="26">
        <v>43696853.799999997</v>
      </c>
      <c r="P13" s="25">
        <f t="shared" si="3"/>
        <v>0.71491577362201897</v>
      </c>
      <c r="Q13" s="26">
        <v>60387233.549999997</v>
      </c>
      <c r="R13" s="26">
        <v>41493245.57</v>
      </c>
      <c r="S13" s="25">
        <f t="shared" si="4"/>
        <v>0.68711949746205925</v>
      </c>
      <c r="T13" s="24">
        <v>210650268.31999999</v>
      </c>
      <c r="U13" s="24">
        <v>158819030.56</v>
      </c>
      <c r="V13" s="25">
        <f t="shared" si="5"/>
        <v>0.75394649067684605</v>
      </c>
      <c r="W13" s="24">
        <v>54371119.759999998</v>
      </c>
      <c r="X13" s="24">
        <v>42874838.479999997</v>
      </c>
      <c r="Y13" s="25">
        <f t="shared" si="6"/>
        <v>0.78855904879748973</v>
      </c>
      <c r="Z13" s="26">
        <v>99926273.930000007</v>
      </c>
      <c r="AA13" s="26">
        <v>78074422.409999996</v>
      </c>
      <c r="AB13" s="25">
        <f t="shared" si="7"/>
        <v>0.78132026082241801</v>
      </c>
      <c r="AC13" s="24">
        <v>123888978.06</v>
      </c>
      <c r="AD13" s="24">
        <v>91075634.239999995</v>
      </c>
      <c r="AE13" s="25">
        <f t="shared" si="8"/>
        <v>0.73513911944524757</v>
      </c>
      <c r="AF13" s="24">
        <v>48869661.939999998</v>
      </c>
      <c r="AG13" s="24">
        <v>39527205.990000002</v>
      </c>
      <c r="AH13" s="25">
        <f t="shared" si="9"/>
        <v>0.80882912671934892</v>
      </c>
      <c r="AI13" s="26">
        <v>105766318.48</v>
      </c>
      <c r="AJ13" s="26">
        <v>76425687.299999997</v>
      </c>
      <c r="AK13" s="25">
        <f t="shared" si="10"/>
        <v>0.72259003053464321</v>
      </c>
      <c r="AL13" s="24">
        <v>197450964.46000001</v>
      </c>
      <c r="AM13" s="24">
        <v>135406743.19999999</v>
      </c>
      <c r="AN13" s="25">
        <f t="shared" si="11"/>
        <v>0.68577402784695407</v>
      </c>
      <c r="AO13" s="24">
        <v>74712456.370000005</v>
      </c>
      <c r="AP13" s="24">
        <v>48786170.039999999</v>
      </c>
      <c r="AQ13" s="25">
        <f t="shared" si="12"/>
        <v>0.65298575914028667</v>
      </c>
      <c r="AR13" s="24">
        <v>79831374.140000001</v>
      </c>
      <c r="AS13" s="24">
        <v>59365987.960000001</v>
      </c>
      <c r="AT13" s="25">
        <f t="shared" si="13"/>
        <v>0.74364231606348241</v>
      </c>
      <c r="AU13" s="24">
        <v>68488305.060000002</v>
      </c>
      <c r="AV13" s="24">
        <v>51331090.549999997</v>
      </c>
      <c r="AW13" s="25">
        <f t="shared" si="14"/>
        <v>0.74948694532637039</v>
      </c>
      <c r="AX13" s="24">
        <v>93298702.219999999</v>
      </c>
      <c r="AY13" s="24">
        <v>57084549.799999997</v>
      </c>
      <c r="AZ13" s="25">
        <f t="shared" si="15"/>
        <v>0.61184720089025046</v>
      </c>
      <c r="BA13" s="24">
        <v>46323842.609999999</v>
      </c>
      <c r="BB13" s="24">
        <v>36821250.119999997</v>
      </c>
      <c r="BC13" s="25">
        <f t="shared" si="16"/>
        <v>0.79486605698922175</v>
      </c>
      <c r="BD13" s="24">
        <v>91860524.25</v>
      </c>
      <c r="BE13" s="24">
        <v>78154116.379999995</v>
      </c>
      <c r="BF13" s="25">
        <f t="shared" si="17"/>
        <v>0.85079109898504635</v>
      </c>
      <c r="BG13" s="24">
        <v>100985593.51000001</v>
      </c>
      <c r="BH13" s="24">
        <v>65851147.719999999</v>
      </c>
      <c r="BI13" s="25">
        <f t="shared" si="18"/>
        <v>0.65208457395934549</v>
      </c>
      <c r="BJ13" s="26">
        <v>59466945.18</v>
      </c>
      <c r="BK13" s="26">
        <v>49704064.5</v>
      </c>
      <c r="BL13" s="25">
        <f t="shared" si="19"/>
        <v>0.8358267664422846</v>
      </c>
      <c r="BM13" s="26">
        <v>91421602.519999996</v>
      </c>
      <c r="BN13" s="26">
        <v>56874069.049999997</v>
      </c>
      <c r="BO13" s="25">
        <f t="shared" si="20"/>
        <v>0.62210754878813079</v>
      </c>
      <c r="BP13" s="26">
        <v>62569104.469999999</v>
      </c>
      <c r="BQ13" s="26">
        <v>44408026.810000002</v>
      </c>
      <c r="BR13" s="25">
        <f t="shared" si="21"/>
        <v>0.70974368558035406</v>
      </c>
      <c r="BS13" s="26">
        <v>66507413.600000001</v>
      </c>
      <c r="BT13" s="26">
        <v>45647404.950000003</v>
      </c>
      <c r="BU13" s="25">
        <f t="shared" si="22"/>
        <v>0.68635062587969897</v>
      </c>
      <c r="BV13" s="26">
        <v>420747090.31</v>
      </c>
      <c r="BW13" s="26">
        <v>277625009.56999999</v>
      </c>
      <c r="BX13" s="25">
        <f t="shared" si="23"/>
        <v>0.65983821626775874</v>
      </c>
      <c r="BY13" s="26">
        <v>746718578.42999995</v>
      </c>
      <c r="BZ13" s="26">
        <v>563891844.90999997</v>
      </c>
      <c r="CA13" s="25">
        <f t="shared" si="24"/>
        <v>0.75515979004513434</v>
      </c>
      <c r="CB13" s="3">
        <f t="shared" ref="CB13:CC26" si="28">BY13+BV13+BS13+BP13+BM13+BJ13+BG13+BD13+BA13+AX13+AU13+AR13+AO13+AL13+AI13+AF13+AC13+Z13+W13+T13+Q13+N13+K13+H13+E13+B13</f>
        <v>3698965621.5000005</v>
      </c>
      <c r="CC13" s="3">
        <f t="shared" si="28"/>
        <v>2656377685.5399995</v>
      </c>
      <c r="CD13" s="19">
        <f t="shared" si="25"/>
        <v>0.71814067968082063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1155938.02</v>
      </c>
      <c r="D14" s="25">
        <f t="shared" si="26"/>
        <v>0.67908113516025359</v>
      </c>
      <c r="E14" s="26">
        <v>623206</v>
      </c>
      <c r="F14" s="26">
        <v>306203.61</v>
      </c>
      <c r="G14" s="25">
        <f t="shared" si="0"/>
        <v>0.49133610716199777</v>
      </c>
      <c r="H14" s="26">
        <v>3651511</v>
      </c>
      <c r="I14" s="26">
        <v>2690664.33</v>
      </c>
      <c r="J14" s="25">
        <f t="shared" si="1"/>
        <v>0.73686326838396488</v>
      </c>
      <c r="K14" s="26">
        <v>3069464</v>
      </c>
      <c r="L14" s="26">
        <v>1875601.07</v>
      </c>
      <c r="M14" s="25">
        <f t="shared" si="2"/>
        <v>0.61105165918218951</v>
      </c>
      <c r="N14" s="26">
        <v>1084470</v>
      </c>
      <c r="O14" s="26">
        <v>598928.41</v>
      </c>
      <c r="P14" s="25">
        <f t="shared" si="3"/>
        <v>0.55227752727138602</v>
      </c>
      <c r="Q14" s="26">
        <v>848358</v>
      </c>
      <c r="R14" s="26">
        <v>548727.9</v>
      </c>
      <c r="S14" s="25">
        <f t="shared" si="4"/>
        <v>0.64681172335264125</v>
      </c>
      <c r="T14" s="24">
        <v>2567037</v>
      </c>
      <c r="U14" s="24">
        <v>1516891.52</v>
      </c>
      <c r="V14" s="25">
        <f t="shared" si="5"/>
        <v>0.59091143602526963</v>
      </c>
      <c r="W14" s="24">
        <v>491444</v>
      </c>
      <c r="X14" s="24">
        <v>380592.45</v>
      </c>
      <c r="Y14" s="25">
        <f t="shared" si="6"/>
        <v>0.77443706709207971</v>
      </c>
      <c r="Z14" s="26">
        <v>941703</v>
      </c>
      <c r="AA14" s="26">
        <v>657323.57999999996</v>
      </c>
      <c r="AB14" s="25">
        <f t="shared" si="7"/>
        <v>0.69801580753167392</v>
      </c>
      <c r="AC14" s="24">
        <v>2001467</v>
      </c>
      <c r="AD14" s="24">
        <v>1045652.02</v>
      </c>
      <c r="AE14" s="25">
        <f t="shared" si="8"/>
        <v>0.52244279820751482</v>
      </c>
      <c r="AF14" s="24">
        <v>694610</v>
      </c>
      <c r="AG14" s="24">
        <v>320408.96000000002</v>
      </c>
      <c r="AH14" s="25">
        <f t="shared" si="9"/>
        <v>0.46127893350225307</v>
      </c>
      <c r="AI14" s="26">
        <v>444770</v>
      </c>
      <c r="AJ14" s="26">
        <v>322007.59999999998</v>
      </c>
      <c r="AK14" s="25">
        <f t="shared" si="10"/>
        <v>0.72398677968388148</v>
      </c>
      <c r="AL14" s="24">
        <v>2114033</v>
      </c>
      <c r="AM14" s="24">
        <v>1101459.3500000001</v>
      </c>
      <c r="AN14" s="25">
        <f t="shared" si="11"/>
        <v>0.52102277968224719</v>
      </c>
      <c r="AO14" s="24">
        <v>540862</v>
      </c>
      <c r="AP14" s="24">
        <v>136124.19</v>
      </c>
      <c r="AQ14" s="25">
        <f t="shared" si="12"/>
        <v>0.25168007735799519</v>
      </c>
      <c r="AR14" s="24">
        <v>1015834</v>
      </c>
      <c r="AS14" s="24">
        <v>743475.62</v>
      </c>
      <c r="AT14" s="25">
        <f t="shared" si="13"/>
        <v>0.73188692246961606</v>
      </c>
      <c r="AU14" s="24">
        <v>837375</v>
      </c>
      <c r="AV14" s="24">
        <v>390346.49</v>
      </c>
      <c r="AW14" s="25">
        <f t="shared" si="14"/>
        <v>0.46615493655769519</v>
      </c>
      <c r="AX14" s="24">
        <v>1298618</v>
      </c>
      <c r="AY14" s="24">
        <v>820284.8</v>
      </c>
      <c r="AZ14" s="25">
        <f t="shared" si="15"/>
        <v>0.63165981066025578</v>
      </c>
      <c r="BA14" s="24">
        <v>738538</v>
      </c>
      <c r="BB14" s="24">
        <v>477822</v>
      </c>
      <c r="BC14" s="25">
        <f t="shared" si="16"/>
        <v>0.64698363523610158</v>
      </c>
      <c r="BD14" s="24">
        <v>862085</v>
      </c>
      <c r="BE14" s="24">
        <v>648441.25</v>
      </c>
      <c r="BF14" s="25">
        <f t="shared" si="17"/>
        <v>0.75217785949181348</v>
      </c>
      <c r="BG14" s="24">
        <v>557334</v>
      </c>
      <c r="BH14" s="24">
        <v>431822.72</v>
      </c>
      <c r="BI14" s="25">
        <f t="shared" si="18"/>
        <v>0.77480060430549724</v>
      </c>
      <c r="BJ14" s="26">
        <v>716574</v>
      </c>
      <c r="BK14" s="26">
        <v>372751.39</v>
      </c>
      <c r="BL14" s="25">
        <f t="shared" si="19"/>
        <v>0.52018547979692265</v>
      </c>
      <c r="BM14" s="26">
        <v>1551205</v>
      </c>
      <c r="BN14" s="26">
        <v>920049.89</v>
      </c>
      <c r="BO14" s="25">
        <f t="shared" si="20"/>
        <v>0.59311947163656642</v>
      </c>
      <c r="BP14" s="26">
        <v>708337</v>
      </c>
      <c r="BQ14" s="26">
        <v>93245.5</v>
      </c>
      <c r="BR14" s="25">
        <f t="shared" si="21"/>
        <v>0.13164002445163814</v>
      </c>
      <c r="BS14" s="26">
        <v>582043</v>
      </c>
      <c r="BT14" s="26">
        <v>186915.58</v>
      </c>
      <c r="BU14" s="25">
        <f t="shared" si="22"/>
        <v>0.32113706375645784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29643087</v>
      </c>
      <c r="CC14" s="3">
        <f t="shared" si="28"/>
        <v>17741678.25</v>
      </c>
      <c r="CD14" s="19">
        <f t="shared" si="25"/>
        <v>0.59850980601311865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6565614.2300000004</v>
      </c>
      <c r="C15" s="26">
        <v>5285985.49</v>
      </c>
      <c r="D15" s="25">
        <f t="shared" si="26"/>
        <v>0.80510144288510843</v>
      </c>
      <c r="E15" s="26">
        <v>3569726</v>
      </c>
      <c r="F15" s="26">
        <v>2216034.6</v>
      </c>
      <c r="G15" s="25">
        <f t="shared" si="0"/>
        <v>0.6207856289250212</v>
      </c>
      <c r="H15" s="26">
        <v>25853237.050000001</v>
      </c>
      <c r="I15" s="26">
        <v>17538148.449999999</v>
      </c>
      <c r="J15" s="25">
        <f t="shared" si="1"/>
        <v>0.67837340508197597</v>
      </c>
      <c r="K15" s="26">
        <v>13935393.9</v>
      </c>
      <c r="L15" s="26">
        <v>9485030.0800000001</v>
      </c>
      <c r="M15" s="25">
        <f t="shared" si="2"/>
        <v>0.68064312699478124</v>
      </c>
      <c r="N15" s="26">
        <v>5546875</v>
      </c>
      <c r="O15" s="26">
        <v>3431126.03</v>
      </c>
      <c r="P15" s="25">
        <f t="shared" si="3"/>
        <v>0.61856919977464786</v>
      </c>
      <c r="Q15" s="26">
        <v>7188050.79</v>
      </c>
      <c r="R15" s="26">
        <v>5132613.58</v>
      </c>
      <c r="S15" s="25">
        <f t="shared" si="4"/>
        <v>0.71404804027546387</v>
      </c>
      <c r="T15" s="24">
        <v>16128696.050000001</v>
      </c>
      <c r="U15" s="24">
        <v>12535779.289999999</v>
      </c>
      <c r="V15" s="25">
        <f t="shared" si="5"/>
        <v>0.77723451735579074</v>
      </c>
      <c r="W15" s="24">
        <v>3668927</v>
      </c>
      <c r="X15" s="24">
        <v>2961741.78</v>
      </c>
      <c r="Y15" s="25">
        <f t="shared" si="6"/>
        <v>0.80725012517283656</v>
      </c>
      <c r="Z15" s="26">
        <v>10302877</v>
      </c>
      <c r="AA15" s="26">
        <v>7849423.3700000001</v>
      </c>
      <c r="AB15" s="25">
        <f t="shared" si="7"/>
        <v>0.76186713381126459</v>
      </c>
      <c r="AC15" s="24">
        <v>10030495.65</v>
      </c>
      <c r="AD15" s="24">
        <v>6901306.4299999997</v>
      </c>
      <c r="AE15" s="25">
        <f t="shared" si="8"/>
        <v>0.68803244334191993</v>
      </c>
      <c r="AF15" s="24">
        <v>6896845.3799999999</v>
      </c>
      <c r="AG15" s="24">
        <v>5113339.13</v>
      </c>
      <c r="AH15" s="25">
        <f t="shared" si="9"/>
        <v>0.74140260485294507</v>
      </c>
      <c r="AI15" s="26">
        <v>11483590.210000001</v>
      </c>
      <c r="AJ15" s="26">
        <v>7615533.4000000004</v>
      </c>
      <c r="AK15" s="25">
        <f t="shared" si="10"/>
        <v>0.6631665934376807</v>
      </c>
      <c r="AL15" s="24">
        <v>12535724.289999999</v>
      </c>
      <c r="AM15" s="24">
        <v>8379568.1600000001</v>
      </c>
      <c r="AN15" s="25">
        <f t="shared" si="11"/>
        <v>0.66845504624607543</v>
      </c>
      <c r="AO15" s="24">
        <v>5475753</v>
      </c>
      <c r="AP15" s="24">
        <v>3164758.05</v>
      </c>
      <c r="AQ15" s="25">
        <f t="shared" si="12"/>
        <v>0.57795851091164996</v>
      </c>
      <c r="AR15" s="24">
        <v>6815609</v>
      </c>
      <c r="AS15" s="24">
        <v>4868563.05</v>
      </c>
      <c r="AT15" s="25">
        <f t="shared" si="13"/>
        <v>0.71432546233212613</v>
      </c>
      <c r="AU15" s="24">
        <v>4319405.5</v>
      </c>
      <c r="AV15" s="24">
        <v>3139032.89</v>
      </c>
      <c r="AW15" s="25">
        <f t="shared" si="14"/>
        <v>0.72672799300737112</v>
      </c>
      <c r="AX15" s="24">
        <v>7201529.1500000004</v>
      </c>
      <c r="AY15" s="24">
        <v>4396689.87</v>
      </c>
      <c r="AZ15" s="25">
        <f t="shared" si="15"/>
        <v>0.61052170704606534</v>
      </c>
      <c r="BA15" s="24">
        <v>3383515</v>
      </c>
      <c r="BB15" s="24">
        <v>2505552.1</v>
      </c>
      <c r="BC15" s="25">
        <f t="shared" si="16"/>
        <v>0.74051750915837522</v>
      </c>
      <c r="BD15" s="24">
        <v>7153223.4000000004</v>
      </c>
      <c r="BE15" s="24">
        <v>5699917.0899999999</v>
      </c>
      <c r="BF15" s="25">
        <f t="shared" si="17"/>
        <v>0.79683196948665125</v>
      </c>
      <c r="BG15" s="24">
        <v>8398116.0800000001</v>
      </c>
      <c r="BH15" s="24">
        <v>6538547.1200000001</v>
      </c>
      <c r="BI15" s="25">
        <f t="shared" si="18"/>
        <v>0.77857308207152098</v>
      </c>
      <c r="BJ15" s="26">
        <v>5300329</v>
      </c>
      <c r="BK15" s="26">
        <v>3800351.36</v>
      </c>
      <c r="BL15" s="25">
        <f t="shared" si="19"/>
        <v>0.71700291812074302</v>
      </c>
      <c r="BM15" s="26">
        <v>8464811</v>
      </c>
      <c r="BN15" s="26">
        <v>5121126.2</v>
      </c>
      <c r="BO15" s="25">
        <f t="shared" si="20"/>
        <v>0.60499002281326775</v>
      </c>
      <c r="BP15" s="26">
        <v>4490388.49</v>
      </c>
      <c r="BQ15" s="26">
        <v>2820287.52</v>
      </c>
      <c r="BR15" s="25">
        <f t="shared" si="21"/>
        <v>0.62807205351624262</v>
      </c>
      <c r="BS15" s="26">
        <v>4925106.28</v>
      </c>
      <c r="BT15" s="26">
        <v>3915691.69</v>
      </c>
      <c r="BU15" s="25">
        <f t="shared" si="22"/>
        <v>0.79504714566281398</v>
      </c>
      <c r="BV15" s="26">
        <v>35445608</v>
      </c>
      <c r="BW15" s="26">
        <v>25315631.469999999</v>
      </c>
      <c r="BX15" s="25">
        <f t="shared" si="23"/>
        <v>0.71421067089609513</v>
      </c>
      <c r="BY15" s="26">
        <v>69650172</v>
      </c>
      <c r="BZ15" s="26">
        <v>49878986.579999998</v>
      </c>
      <c r="CA15" s="25">
        <f t="shared" si="24"/>
        <v>0.71613587084896213</v>
      </c>
      <c r="CB15" s="3">
        <f t="shared" si="28"/>
        <v>304729618.45000005</v>
      </c>
      <c r="CC15" s="3">
        <f t="shared" si="28"/>
        <v>215610764.78</v>
      </c>
      <c r="CD15" s="19">
        <f t="shared" si="25"/>
        <v>0.70754777916468714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151872053.90000001</v>
      </c>
      <c r="C16" s="26">
        <v>15835722.220000001</v>
      </c>
      <c r="D16" s="25">
        <f t="shared" si="26"/>
        <v>0.1042701524957779</v>
      </c>
      <c r="E16" s="26">
        <v>21241249.449999999</v>
      </c>
      <c r="F16" s="26">
        <v>10856978.99</v>
      </c>
      <c r="G16" s="25">
        <f t="shared" si="0"/>
        <v>0.51112713569681278</v>
      </c>
      <c r="H16" s="26">
        <v>267427278.08000001</v>
      </c>
      <c r="I16" s="26">
        <v>118480089.78</v>
      </c>
      <c r="J16" s="25">
        <f t="shared" si="1"/>
        <v>0.44303666638134448</v>
      </c>
      <c r="K16" s="26">
        <v>77849810</v>
      </c>
      <c r="L16" s="26">
        <v>40413026.159999996</v>
      </c>
      <c r="M16" s="25">
        <f t="shared" si="2"/>
        <v>0.51911528313299671</v>
      </c>
      <c r="N16" s="26">
        <v>40905550.68</v>
      </c>
      <c r="O16" s="26">
        <v>19934416.91</v>
      </c>
      <c r="P16" s="25">
        <f t="shared" si="3"/>
        <v>0.48732791952722831</v>
      </c>
      <c r="Q16" s="26">
        <v>31441703.239999998</v>
      </c>
      <c r="R16" s="26">
        <v>25680146.829999998</v>
      </c>
      <c r="S16" s="25">
        <f t="shared" si="4"/>
        <v>0.81675431620160532</v>
      </c>
      <c r="T16" s="24">
        <v>132514927.67</v>
      </c>
      <c r="U16" s="24">
        <v>62941912.020000003</v>
      </c>
      <c r="V16" s="25">
        <f t="shared" si="5"/>
        <v>0.47497978625278603</v>
      </c>
      <c r="W16" s="24">
        <v>110103753.86</v>
      </c>
      <c r="X16" s="24">
        <v>36105474.270000003</v>
      </c>
      <c r="Y16" s="25">
        <f t="shared" si="6"/>
        <v>0.32792228243107063</v>
      </c>
      <c r="Z16" s="26">
        <v>121039657</v>
      </c>
      <c r="AA16" s="26">
        <v>54169111.509999998</v>
      </c>
      <c r="AB16" s="25">
        <f t="shared" si="7"/>
        <v>0.44753193170400341</v>
      </c>
      <c r="AC16" s="24">
        <v>143373571.50999999</v>
      </c>
      <c r="AD16" s="24">
        <v>54736541.579999998</v>
      </c>
      <c r="AE16" s="25">
        <f t="shared" si="8"/>
        <v>0.38177567178887112</v>
      </c>
      <c r="AF16" s="24">
        <v>35467891.869999997</v>
      </c>
      <c r="AG16" s="24">
        <v>23001738.09</v>
      </c>
      <c r="AH16" s="25">
        <f t="shared" si="9"/>
        <v>0.64852284354277301</v>
      </c>
      <c r="AI16" s="26">
        <v>112281600.69</v>
      </c>
      <c r="AJ16" s="26">
        <v>42540250.140000001</v>
      </c>
      <c r="AK16" s="25">
        <f t="shared" si="10"/>
        <v>0.37887106951253779</v>
      </c>
      <c r="AL16" s="24">
        <v>404965074.35000002</v>
      </c>
      <c r="AM16" s="24">
        <v>172290065.66999999</v>
      </c>
      <c r="AN16" s="25">
        <f t="shared" si="11"/>
        <v>0.42544425824014265</v>
      </c>
      <c r="AO16" s="24">
        <v>181050098.87</v>
      </c>
      <c r="AP16" s="24">
        <v>49967421.829999998</v>
      </c>
      <c r="AQ16" s="25">
        <f t="shared" si="12"/>
        <v>0.27598671385359624</v>
      </c>
      <c r="AR16" s="24">
        <v>174008394.12</v>
      </c>
      <c r="AS16" s="24">
        <v>81256794.650000006</v>
      </c>
      <c r="AT16" s="25">
        <f t="shared" si="13"/>
        <v>0.46697054507590902</v>
      </c>
      <c r="AU16" s="24">
        <v>35259159.07</v>
      </c>
      <c r="AV16" s="24">
        <v>24842402.32</v>
      </c>
      <c r="AW16" s="25">
        <f t="shared" si="14"/>
        <v>0.70456593337011764</v>
      </c>
      <c r="AX16" s="24">
        <v>204805463.18000001</v>
      </c>
      <c r="AY16" s="24">
        <v>95910957.579999998</v>
      </c>
      <c r="AZ16" s="25">
        <f t="shared" si="15"/>
        <v>0.46830273026313513</v>
      </c>
      <c r="BA16" s="24">
        <v>27368268.690000001</v>
      </c>
      <c r="BB16" s="24">
        <v>20503260.879999999</v>
      </c>
      <c r="BC16" s="25">
        <f t="shared" si="16"/>
        <v>0.74916177973258558</v>
      </c>
      <c r="BD16" s="24">
        <v>200463341.78</v>
      </c>
      <c r="BE16" s="24">
        <v>51097627.299999997</v>
      </c>
      <c r="BF16" s="25">
        <f t="shared" si="17"/>
        <v>0.25489761293153274</v>
      </c>
      <c r="BG16" s="24">
        <v>88709436.159999996</v>
      </c>
      <c r="BH16" s="24">
        <v>40264226.289999999</v>
      </c>
      <c r="BI16" s="25">
        <f t="shared" si="18"/>
        <v>0.45388887623384033</v>
      </c>
      <c r="BJ16" s="26">
        <v>100975542.83</v>
      </c>
      <c r="BK16" s="26">
        <v>14135687.15</v>
      </c>
      <c r="BL16" s="25">
        <f t="shared" si="19"/>
        <v>0.13999119741102561</v>
      </c>
      <c r="BM16" s="26">
        <v>119596296.79000001</v>
      </c>
      <c r="BN16" s="26">
        <v>34527227.409999996</v>
      </c>
      <c r="BO16" s="25">
        <f t="shared" si="20"/>
        <v>0.28869813143651596</v>
      </c>
      <c r="BP16" s="26">
        <v>43119563.659999996</v>
      </c>
      <c r="BQ16" s="26">
        <v>30628589.48</v>
      </c>
      <c r="BR16" s="25">
        <f t="shared" si="21"/>
        <v>0.71031770454608545</v>
      </c>
      <c r="BS16" s="26">
        <v>93704260.290000007</v>
      </c>
      <c r="BT16" s="26">
        <v>23835108.289999999</v>
      </c>
      <c r="BU16" s="25">
        <f t="shared" si="22"/>
        <v>0.25436525741982352</v>
      </c>
      <c r="BV16" s="26">
        <v>591336156.25</v>
      </c>
      <c r="BW16" s="26">
        <v>443744120.94</v>
      </c>
      <c r="BX16" s="25">
        <f t="shared" si="23"/>
        <v>0.75040924903701933</v>
      </c>
      <c r="BY16" s="26">
        <v>3712761794.3699999</v>
      </c>
      <c r="BZ16" s="26">
        <v>1673366090.1600001</v>
      </c>
      <c r="CA16" s="25">
        <f t="shared" si="24"/>
        <v>0.45070655830855566</v>
      </c>
      <c r="CB16" s="3">
        <f t="shared" si="28"/>
        <v>7223641898.3599977</v>
      </c>
      <c r="CC16" s="3">
        <f t="shared" si="28"/>
        <v>3261064988.4499998</v>
      </c>
      <c r="CD16" s="19">
        <f t="shared" si="25"/>
        <v>0.45144333486276056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115010137.70999999</v>
      </c>
      <c r="C17" s="26">
        <v>85623684.010000005</v>
      </c>
      <c r="D17" s="25">
        <f t="shared" si="26"/>
        <v>0.7444881443921193</v>
      </c>
      <c r="E17" s="26">
        <v>24756222.539999999</v>
      </c>
      <c r="F17" s="26">
        <v>9616391.3699999992</v>
      </c>
      <c r="G17" s="25">
        <f t="shared" si="0"/>
        <v>0.38844340466168709</v>
      </c>
      <c r="H17" s="26">
        <v>674924318.60000002</v>
      </c>
      <c r="I17" s="26">
        <v>248421504.97999999</v>
      </c>
      <c r="J17" s="25">
        <f t="shared" si="1"/>
        <v>0.36807312780683671</v>
      </c>
      <c r="K17" s="26">
        <v>343995204.92000002</v>
      </c>
      <c r="L17" s="26">
        <v>174995796.31999999</v>
      </c>
      <c r="M17" s="25">
        <f t="shared" si="2"/>
        <v>0.50871580131675742</v>
      </c>
      <c r="N17" s="26">
        <v>66380581.25</v>
      </c>
      <c r="O17" s="26">
        <v>49735645.049999997</v>
      </c>
      <c r="P17" s="25">
        <f t="shared" si="3"/>
        <v>0.74924991787413731</v>
      </c>
      <c r="Q17" s="26">
        <v>42189129.159999996</v>
      </c>
      <c r="R17" s="26">
        <v>31661574.949999999</v>
      </c>
      <c r="S17" s="25">
        <f t="shared" si="4"/>
        <v>0.75046761050518929</v>
      </c>
      <c r="T17" s="24">
        <v>239807531.43000001</v>
      </c>
      <c r="U17" s="24">
        <v>186684343.88</v>
      </c>
      <c r="V17" s="25">
        <f t="shared" si="5"/>
        <v>0.7784757332965303</v>
      </c>
      <c r="W17" s="24">
        <v>46785958.549999997</v>
      </c>
      <c r="X17" s="24">
        <v>25940092.550000001</v>
      </c>
      <c r="Y17" s="25">
        <f t="shared" si="6"/>
        <v>0.55444183156529558</v>
      </c>
      <c r="Z17" s="26">
        <v>141416113.38</v>
      </c>
      <c r="AA17" s="26">
        <v>110015284.52</v>
      </c>
      <c r="AB17" s="25">
        <f t="shared" si="7"/>
        <v>0.77795437797372735</v>
      </c>
      <c r="AC17" s="24">
        <v>137179524.36000001</v>
      </c>
      <c r="AD17" s="24">
        <v>95005839.700000003</v>
      </c>
      <c r="AE17" s="25">
        <f t="shared" si="8"/>
        <v>0.69256574655176906</v>
      </c>
      <c r="AF17" s="24">
        <v>45120762.439999998</v>
      </c>
      <c r="AG17" s="24">
        <v>30647535.050000001</v>
      </c>
      <c r="AH17" s="25">
        <f t="shared" si="9"/>
        <v>0.67923353668400477</v>
      </c>
      <c r="AI17" s="26">
        <v>214793776.06999999</v>
      </c>
      <c r="AJ17" s="26">
        <v>141199937.99000001</v>
      </c>
      <c r="AK17" s="25">
        <f t="shared" si="10"/>
        <v>0.65737443874530055</v>
      </c>
      <c r="AL17" s="24">
        <v>285344420.69999999</v>
      </c>
      <c r="AM17" s="24">
        <v>132628632.61</v>
      </c>
      <c r="AN17" s="25">
        <f t="shared" si="11"/>
        <v>0.46480191301669282</v>
      </c>
      <c r="AO17" s="24">
        <v>70536449.670000002</v>
      </c>
      <c r="AP17" s="24">
        <v>33476388.859999999</v>
      </c>
      <c r="AQ17" s="25">
        <f t="shared" si="12"/>
        <v>0.4745970206413424</v>
      </c>
      <c r="AR17" s="24">
        <v>97013967.959999993</v>
      </c>
      <c r="AS17" s="24">
        <v>25287706.399999999</v>
      </c>
      <c r="AT17" s="25">
        <f t="shared" si="13"/>
        <v>0.26066046912364638</v>
      </c>
      <c r="AU17" s="24">
        <v>51803782.280000001</v>
      </c>
      <c r="AV17" s="24">
        <v>38033913.189999998</v>
      </c>
      <c r="AW17" s="25">
        <f t="shared" si="14"/>
        <v>0.73419181990276861</v>
      </c>
      <c r="AX17" s="24">
        <v>165551781.25</v>
      </c>
      <c r="AY17" s="24">
        <v>34022832.719999999</v>
      </c>
      <c r="AZ17" s="25">
        <f t="shared" si="15"/>
        <v>0.20551172849431362</v>
      </c>
      <c r="BA17" s="24">
        <v>48592981.630000003</v>
      </c>
      <c r="BB17" s="24">
        <v>42466248.829999998</v>
      </c>
      <c r="BC17" s="25">
        <f t="shared" si="16"/>
        <v>0.87391733138232608</v>
      </c>
      <c r="BD17" s="24">
        <v>114322438.31999999</v>
      </c>
      <c r="BE17" s="24">
        <v>91848099.069999993</v>
      </c>
      <c r="BF17" s="25">
        <f t="shared" si="17"/>
        <v>0.80341270200087878</v>
      </c>
      <c r="BG17" s="24">
        <v>128792912.05</v>
      </c>
      <c r="BH17" s="24">
        <v>78079096.680000007</v>
      </c>
      <c r="BI17" s="25">
        <f t="shared" si="18"/>
        <v>0.60623752842616163</v>
      </c>
      <c r="BJ17" s="26">
        <v>31623664.579999998</v>
      </c>
      <c r="BK17" s="26">
        <v>25878120.579999998</v>
      </c>
      <c r="BL17" s="25">
        <f t="shared" si="19"/>
        <v>0.81831504740808247</v>
      </c>
      <c r="BM17" s="26">
        <v>99304898.739999995</v>
      </c>
      <c r="BN17" s="26">
        <v>59083244.299999997</v>
      </c>
      <c r="BO17" s="25">
        <f t="shared" si="20"/>
        <v>0.59496807357602466</v>
      </c>
      <c r="BP17" s="26">
        <v>59001832.420000002</v>
      </c>
      <c r="BQ17" s="26">
        <v>46220476.740000002</v>
      </c>
      <c r="BR17" s="25">
        <f t="shared" si="21"/>
        <v>0.78337358085733844</v>
      </c>
      <c r="BS17" s="26">
        <v>98884306.650000006</v>
      </c>
      <c r="BT17" s="26">
        <v>54019536.07</v>
      </c>
      <c r="BU17" s="25">
        <f t="shared" si="22"/>
        <v>0.54629028508235988</v>
      </c>
      <c r="BV17" s="26">
        <v>425838255.45999998</v>
      </c>
      <c r="BW17" s="26">
        <v>277890262.02999997</v>
      </c>
      <c r="BX17" s="25">
        <f t="shared" si="23"/>
        <v>0.65257232873504212</v>
      </c>
      <c r="BY17" s="26">
        <v>1625921761.23</v>
      </c>
      <c r="BZ17" s="26">
        <v>1189294235.79</v>
      </c>
      <c r="CA17" s="25">
        <f t="shared" si="24"/>
        <v>0.7314584650680277</v>
      </c>
      <c r="CB17" s="3">
        <f t="shared" si="28"/>
        <v>5394892713.3500013</v>
      </c>
      <c r="CC17" s="3">
        <f t="shared" si="28"/>
        <v>3317776424.2400002</v>
      </c>
      <c r="CD17" s="19">
        <f t="shared" si="25"/>
        <v>0.6149846902478624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3127050</v>
      </c>
      <c r="I18" s="26">
        <v>2598723.94</v>
      </c>
      <c r="J18" s="25">
        <f t="shared" si="1"/>
        <v>0.83104649429973931</v>
      </c>
      <c r="K18" s="26">
        <v>3320000</v>
      </c>
      <c r="L18" s="26">
        <v>1321115.7</v>
      </c>
      <c r="M18" s="25">
        <f t="shared" si="2"/>
        <v>0.39792641566265058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262766.68</v>
      </c>
      <c r="V18" s="25">
        <f t="shared" si="5"/>
        <v>0.54743058333333328</v>
      </c>
      <c r="W18" s="24">
        <v>0</v>
      </c>
      <c r="X18" s="24">
        <v>0</v>
      </c>
      <c r="Y18" s="25">
        <f t="shared" si="6"/>
        <v>0</v>
      </c>
      <c r="Z18" s="26">
        <v>120000</v>
      </c>
      <c r="AA18" s="26">
        <v>48002.65</v>
      </c>
      <c r="AB18" s="25">
        <f t="shared" si="7"/>
        <v>0.40002208333333333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1420000</v>
      </c>
      <c r="AJ18" s="26">
        <v>244713.86</v>
      </c>
      <c r="AK18" s="25">
        <f t="shared" si="10"/>
        <v>0.1723337042253521</v>
      </c>
      <c r="AL18" s="24">
        <v>0</v>
      </c>
      <c r="AM18" s="24">
        <v>0</v>
      </c>
      <c r="AN18" s="25">
        <f t="shared" si="11"/>
        <v>0</v>
      </c>
      <c r="AO18" s="24">
        <v>80000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0</v>
      </c>
      <c r="AV18" s="24">
        <v>0</v>
      </c>
      <c r="AW18" s="25">
        <f t="shared" si="14"/>
        <v>0</v>
      </c>
      <c r="AX18" s="24">
        <v>6000038.0300000003</v>
      </c>
      <c r="AY18" s="24">
        <v>2751319.64</v>
      </c>
      <c r="AZ18" s="25">
        <f t="shared" si="15"/>
        <v>0.4585503668882579</v>
      </c>
      <c r="BA18" s="24">
        <v>0</v>
      </c>
      <c r="BB18" s="24">
        <v>0</v>
      </c>
      <c r="BC18" s="25">
        <f t="shared" si="16"/>
        <v>0</v>
      </c>
      <c r="BD18" s="24">
        <v>155438</v>
      </c>
      <c r="BE18" s="24">
        <v>108988</v>
      </c>
      <c r="BF18" s="25">
        <f t="shared" si="17"/>
        <v>0.70116702479445181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2300902.06</v>
      </c>
      <c r="BQ18" s="26">
        <v>1682201.57</v>
      </c>
      <c r="BR18" s="25">
        <f t="shared" si="21"/>
        <v>0.73110524747846073</v>
      </c>
      <c r="BS18" s="26">
        <v>1056526.3799999999</v>
      </c>
      <c r="BT18" s="26">
        <v>265500.40000000002</v>
      </c>
      <c r="BU18" s="25">
        <f t="shared" si="22"/>
        <v>0.25129557105805539</v>
      </c>
      <c r="BV18" s="26">
        <v>0</v>
      </c>
      <c r="BW18" s="26">
        <v>0</v>
      </c>
      <c r="BX18" s="25">
        <f t="shared" si="23"/>
        <v>0</v>
      </c>
      <c r="BY18" s="26">
        <v>1150000</v>
      </c>
      <c r="BZ18" s="26">
        <v>534000</v>
      </c>
      <c r="CA18" s="25">
        <f t="shared" si="24"/>
        <v>0.46434782608695652</v>
      </c>
      <c r="CB18" s="3">
        <f t="shared" si="28"/>
        <v>19234954.469999999</v>
      </c>
      <c r="CC18" s="3">
        <f t="shared" si="28"/>
        <v>9817332.4400000013</v>
      </c>
      <c r="CD18" s="19">
        <f t="shared" si="25"/>
        <v>0.51039020941337332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372044721.33999997</v>
      </c>
      <c r="C19" s="26">
        <v>277574196.81</v>
      </c>
      <c r="D19" s="25">
        <f t="shared" si="26"/>
        <v>0.74607750329115319</v>
      </c>
      <c r="E19" s="26">
        <v>103039723</v>
      </c>
      <c r="F19" s="26">
        <v>74403872.329999998</v>
      </c>
      <c r="G19" s="25">
        <f t="shared" si="0"/>
        <v>0.72208921145876914</v>
      </c>
      <c r="H19" s="26">
        <v>1153426560.3099999</v>
      </c>
      <c r="I19" s="26">
        <v>715617256.97000003</v>
      </c>
      <c r="J19" s="25">
        <f t="shared" si="1"/>
        <v>0.62042723966549518</v>
      </c>
      <c r="K19" s="26">
        <v>757400724.29999995</v>
      </c>
      <c r="L19" s="26">
        <v>559214795.77999997</v>
      </c>
      <c r="M19" s="25">
        <f t="shared" si="2"/>
        <v>0.73833411804145543</v>
      </c>
      <c r="N19" s="26">
        <v>201967703.88</v>
      </c>
      <c r="O19" s="26">
        <v>163135226.36000001</v>
      </c>
      <c r="P19" s="25">
        <f t="shared" si="3"/>
        <v>0.807729271690525</v>
      </c>
      <c r="Q19" s="26">
        <v>185070699.94</v>
      </c>
      <c r="R19" s="26">
        <v>142554341.88999999</v>
      </c>
      <c r="S19" s="25">
        <f t="shared" si="4"/>
        <v>0.770269642553987</v>
      </c>
      <c r="T19" s="24">
        <v>722535988.73000002</v>
      </c>
      <c r="U19" s="24">
        <v>574878513.51999998</v>
      </c>
      <c r="V19" s="25">
        <f t="shared" si="5"/>
        <v>0.79563997155416821</v>
      </c>
      <c r="W19" s="24">
        <v>104880934.70999999</v>
      </c>
      <c r="X19" s="24">
        <v>83069531</v>
      </c>
      <c r="Y19" s="25">
        <f t="shared" si="6"/>
        <v>0.79203652436632643</v>
      </c>
      <c r="Z19" s="26">
        <v>542894986.96000004</v>
      </c>
      <c r="AA19" s="26">
        <v>414906679.20999998</v>
      </c>
      <c r="AB19" s="25">
        <f t="shared" si="7"/>
        <v>0.76424849957321472</v>
      </c>
      <c r="AC19" s="24">
        <v>541117795.25</v>
      </c>
      <c r="AD19" s="24">
        <v>385085551.76999998</v>
      </c>
      <c r="AE19" s="25">
        <f t="shared" si="8"/>
        <v>0.71164828647353562</v>
      </c>
      <c r="AF19" s="24">
        <v>154980153.40000001</v>
      </c>
      <c r="AG19" s="24">
        <v>113529983.51000001</v>
      </c>
      <c r="AH19" s="25">
        <f t="shared" si="9"/>
        <v>0.73254530350722957</v>
      </c>
      <c r="AI19" s="26">
        <v>592844123.13999999</v>
      </c>
      <c r="AJ19" s="26">
        <v>456916669.20999998</v>
      </c>
      <c r="AK19" s="25">
        <f t="shared" si="10"/>
        <v>0.77071974128703513</v>
      </c>
      <c r="AL19" s="24">
        <v>977804990.63999999</v>
      </c>
      <c r="AM19" s="24">
        <v>679209204.14999998</v>
      </c>
      <c r="AN19" s="25">
        <f t="shared" si="11"/>
        <v>0.6946264445893644</v>
      </c>
      <c r="AO19" s="24">
        <v>208647169.08000001</v>
      </c>
      <c r="AP19" s="24">
        <v>148952553.44999999</v>
      </c>
      <c r="AQ19" s="25">
        <f t="shared" si="12"/>
        <v>0.71389683409933169</v>
      </c>
      <c r="AR19" s="24">
        <v>213924459.44999999</v>
      </c>
      <c r="AS19" s="24">
        <v>171727266.72</v>
      </c>
      <c r="AT19" s="25">
        <f t="shared" si="13"/>
        <v>0.80274722750970595</v>
      </c>
      <c r="AU19" s="24">
        <v>181832844.91999999</v>
      </c>
      <c r="AV19" s="24">
        <v>133402817.01000001</v>
      </c>
      <c r="AW19" s="25">
        <f t="shared" si="14"/>
        <v>0.73365632632923128</v>
      </c>
      <c r="AX19" s="24">
        <v>249360697.77000001</v>
      </c>
      <c r="AY19" s="24">
        <v>190134812.81</v>
      </c>
      <c r="AZ19" s="25">
        <f t="shared" si="15"/>
        <v>0.76248909515553442</v>
      </c>
      <c r="BA19" s="24">
        <v>127515261.63</v>
      </c>
      <c r="BB19" s="24">
        <v>99460832.370000005</v>
      </c>
      <c r="BC19" s="25">
        <f t="shared" si="16"/>
        <v>0.77999159550483377</v>
      </c>
      <c r="BD19" s="24">
        <v>387522947.86000001</v>
      </c>
      <c r="BE19" s="24">
        <v>302411240.00999999</v>
      </c>
      <c r="BF19" s="25">
        <f t="shared" si="17"/>
        <v>0.78036988952523079</v>
      </c>
      <c r="BG19" s="24">
        <v>207053117</v>
      </c>
      <c r="BH19" s="24">
        <v>156716678.84</v>
      </c>
      <c r="BI19" s="25">
        <f t="shared" si="18"/>
        <v>0.7568911838212028</v>
      </c>
      <c r="BJ19" s="26">
        <v>92374056.299999997</v>
      </c>
      <c r="BK19" s="26">
        <v>71232184.709999993</v>
      </c>
      <c r="BL19" s="25">
        <f t="shared" si="19"/>
        <v>0.77112760403918734</v>
      </c>
      <c r="BM19" s="26">
        <v>344163080.55000001</v>
      </c>
      <c r="BN19" s="26">
        <v>246186910.47</v>
      </c>
      <c r="BO19" s="25">
        <f t="shared" si="20"/>
        <v>0.71532051048756806</v>
      </c>
      <c r="BP19" s="26">
        <v>211445888.31</v>
      </c>
      <c r="BQ19" s="26">
        <v>155877669.40000001</v>
      </c>
      <c r="BR19" s="25">
        <f t="shared" si="21"/>
        <v>0.73719886750159147</v>
      </c>
      <c r="BS19" s="26">
        <v>244789749.81</v>
      </c>
      <c r="BT19" s="26">
        <v>178287016.16</v>
      </c>
      <c r="BU19" s="25">
        <f t="shared" si="22"/>
        <v>0.72832713092922452</v>
      </c>
      <c r="BV19" s="26">
        <v>1944087444.26</v>
      </c>
      <c r="BW19" s="26">
        <v>1386498871.54</v>
      </c>
      <c r="BX19" s="25">
        <f t="shared" si="23"/>
        <v>0.71318750379963425</v>
      </c>
      <c r="BY19" s="26">
        <v>5397222032.0600004</v>
      </c>
      <c r="BZ19" s="26">
        <v>4317743890.9899998</v>
      </c>
      <c r="CA19" s="25">
        <f t="shared" si="24"/>
        <v>0.79999374962567782</v>
      </c>
      <c r="CB19" s="3">
        <f t="shared" si="28"/>
        <v>16219947854.599997</v>
      </c>
      <c r="CC19" s="3">
        <f>BZ19+BW19+BT19+BQ19+BN19+BK19+BH19+BE19+BB19+AY19+AV19+AS19+AP19+AM19+AJ19+AG19+AD19+AA19+X19+U19+R19+O19+L19+I19+F19+C19</f>
        <v>12198728566.99</v>
      </c>
      <c r="CD19" s="19">
        <f t="shared" si="25"/>
        <v>0.75208186094941276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69896200.010000005</v>
      </c>
      <c r="C20" s="26">
        <v>46684355.049999997</v>
      </c>
      <c r="D20" s="25">
        <f t="shared" si="26"/>
        <v>0.66790977253872019</v>
      </c>
      <c r="E20" s="26">
        <v>20308116.579999998</v>
      </c>
      <c r="F20" s="26">
        <v>15538732.949999999</v>
      </c>
      <c r="G20" s="25">
        <f t="shared" si="0"/>
        <v>0.7651488944722219</v>
      </c>
      <c r="H20" s="26">
        <v>189779757.18000001</v>
      </c>
      <c r="I20" s="26">
        <v>114499692.89</v>
      </c>
      <c r="J20" s="25">
        <f t="shared" si="1"/>
        <v>0.60332932548438623</v>
      </c>
      <c r="K20" s="26">
        <v>89088772.709999993</v>
      </c>
      <c r="L20" s="26">
        <v>57448223.119999997</v>
      </c>
      <c r="M20" s="25">
        <f t="shared" si="2"/>
        <v>0.64484245738802926</v>
      </c>
      <c r="N20" s="26">
        <v>47263139.090000004</v>
      </c>
      <c r="O20" s="26">
        <v>35030119.189999998</v>
      </c>
      <c r="P20" s="25">
        <f t="shared" si="3"/>
        <v>0.74117208176322158</v>
      </c>
      <c r="Q20" s="26">
        <v>36894063.149999999</v>
      </c>
      <c r="R20" s="26">
        <v>28241429.280000001</v>
      </c>
      <c r="S20" s="25">
        <f t="shared" si="4"/>
        <v>0.7654735442170999</v>
      </c>
      <c r="T20" s="24">
        <v>101766189.61</v>
      </c>
      <c r="U20" s="24">
        <v>79607604.540000007</v>
      </c>
      <c r="V20" s="25">
        <f t="shared" si="5"/>
        <v>0.78225985315045543</v>
      </c>
      <c r="W20" s="24">
        <v>20034407.260000002</v>
      </c>
      <c r="X20" s="24">
        <v>15125166.199999999</v>
      </c>
      <c r="Y20" s="25">
        <f t="shared" si="6"/>
        <v>0.7549595056000673</v>
      </c>
      <c r="Z20" s="26">
        <v>76609341.769999996</v>
      </c>
      <c r="AA20" s="26">
        <v>56241753.68</v>
      </c>
      <c r="AB20" s="25">
        <f t="shared" si="7"/>
        <v>0.73413701750436022</v>
      </c>
      <c r="AC20" s="24">
        <v>68081967.75</v>
      </c>
      <c r="AD20" s="24">
        <v>50454738.520000003</v>
      </c>
      <c r="AE20" s="25">
        <f t="shared" si="8"/>
        <v>0.7410881351912747</v>
      </c>
      <c r="AF20" s="24">
        <v>37224834</v>
      </c>
      <c r="AG20" s="24">
        <v>28251920.289999999</v>
      </c>
      <c r="AH20" s="25">
        <f t="shared" si="9"/>
        <v>0.75895356014213522</v>
      </c>
      <c r="AI20" s="26">
        <v>73671763.909999996</v>
      </c>
      <c r="AJ20" s="26">
        <v>54915899.369999997</v>
      </c>
      <c r="AK20" s="25">
        <f t="shared" si="10"/>
        <v>0.74541311970061119</v>
      </c>
      <c r="AL20" s="24">
        <v>135038740.61000001</v>
      </c>
      <c r="AM20" s="24">
        <v>98742366.200000003</v>
      </c>
      <c r="AN20" s="25">
        <f t="shared" si="11"/>
        <v>0.73121509985918698</v>
      </c>
      <c r="AO20" s="24">
        <v>36641860.039999999</v>
      </c>
      <c r="AP20" s="24">
        <v>25141363.460000001</v>
      </c>
      <c r="AQ20" s="25">
        <f t="shared" si="12"/>
        <v>0.68613775153757184</v>
      </c>
      <c r="AR20" s="24">
        <v>34260304.479999997</v>
      </c>
      <c r="AS20" s="24">
        <v>26598885.300000001</v>
      </c>
      <c r="AT20" s="25">
        <f t="shared" si="13"/>
        <v>0.77637620866818413</v>
      </c>
      <c r="AU20" s="24">
        <v>49677009.43</v>
      </c>
      <c r="AV20" s="24">
        <v>34439421.799999997</v>
      </c>
      <c r="AW20" s="25">
        <f t="shared" si="14"/>
        <v>0.69326680883495362</v>
      </c>
      <c r="AX20" s="24">
        <v>49494917.409999996</v>
      </c>
      <c r="AY20" s="24">
        <v>32274382.239999998</v>
      </c>
      <c r="AZ20" s="25">
        <f t="shared" si="15"/>
        <v>0.65207467612582082</v>
      </c>
      <c r="BA20" s="24">
        <v>44209246.829999998</v>
      </c>
      <c r="BB20" s="24">
        <v>32556728.52</v>
      </c>
      <c r="BC20" s="25">
        <f t="shared" si="16"/>
        <v>0.73642350536284862</v>
      </c>
      <c r="BD20" s="24">
        <v>124007267.34999999</v>
      </c>
      <c r="BE20" s="24">
        <v>90121411.030000001</v>
      </c>
      <c r="BF20" s="25">
        <f t="shared" si="17"/>
        <v>0.7267429801161569</v>
      </c>
      <c r="BG20" s="24">
        <v>36984944.780000001</v>
      </c>
      <c r="BH20" s="24">
        <v>28670546.969999999</v>
      </c>
      <c r="BI20" s="25">
        <f t="shared" si="18"/>
        <v>0.77519507303695911</v>
      </c>
      <c r="BJ20" s="26">
        <v>27105941.5</v>
      </c>
      <c r="BK20" s="26">
        <v>22074270.989999998</v>
      </c>
      <c r="BL20" s="25">
        <f t="shared" si="19"/>
        <v>0.81437019961103352</v>
      </c>
      <c r="BM20" s="26">
        <v>60180314.5</v>
      </c>
      <c r="BN20" s="26">
        <v>33829814.490000002</v>
      </c>
      <c r="BO20" s="25">
        <f t="shared" si="20"/>
        <v>0.56214087232794374</v>
      </c>
      <c r="BP20" s="26">
        <v>19563608.27</v>
      </c>
      <c r="BQ20" s="26">
        <v>15871473.16</v>
      </c>
      <c r="BR20" s="25">
        <f t="shared" si="21"/>
        <v>0.81127535068969159</v>
      </c>
      <c r="BS20" s="26">
        <v>42064652.390000001</v>
      </c>
      <c r="BT20" s="26">
        <v>31898833.280000001</v>
      </c>
      <c r="BU20" s="25">
        <f t="shared" si="22"/>
        <v>0.75832870278474684</v>
      </c>
      <c r="BV20" s="26">
        <v>242038811.25</v>
      </c>
      <c r="BW20" s="26">
        <v>179072976.34999999</v>
      </c>
      <c r="BX20" s="25">
        <f t="shared" si="23"/>
        <v>0.73985232130824219</v>
      </c>
      <c r="BY20" s="26">
        <v>294554516</v>
      </c>
      <c r="BZ20" s="26">
        <v>233726583.72</v>
      </c>
      <c r="CA20" s="25">
        <f t="shared" si="24"/>
        <v>0.79349176815880151</v>
      </c>
      <c r="CB20" s="3">
        <f t="shared" si="28"/>
        <v>2026440687.8599999</v>
      </c>
      <c r="CC20" s="3">
        <f t="shared" si="28"/>
        <v>1467058692.5899999</v>
      </c>
      <c r="CD20" s="19">
        <f t="shared" si="25"/>
        <v>0.7239583676832263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15084200</v>
      </c>
      <c r="I21" s="26">
        <v>5267158.9400000004</v>
      </c>
      <c r="J21" s="25">
        <f t="shared" si="1"/>
        <v>0.34918384402222197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12400000</v>
      </c>
      <c r="BN21" s="26">
        <v>11733998.800000001</v>
      </c>
      <c r="BO21" s="25">
        <f t="shared" si="20"/>
        <v>0.94629022580645172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27484200</v>
      </c>
      <c r="CC21" s="3">
        <f t="shared" si="28"/>
        <v>17001157.740000002</v>
      </c>
      <c r="CD21" s="19">
        <f t="shared" si="25"/>
        <v>0.61857931975462277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172375920.56</v>
      </c>
      <c r="C22" s="26">
        <v>128278305.37</v>
      </c>
      <c r="D22" s="25">
        <f t="shared" si="26"/>
        <v>0.74417763776553314</v>
      </c>
      <c r="E22" s="26">
        <v>45469584.740000002</v>
      </c>
      <c r="F22" s="26">
        <v>34093943.649999999</v>
      </c>
      <c r="G22" s="25">
        <f t="shared" si="0"/>
        <v>0.74981867208493003</v>
      </c>
      <c r="H22" s="26">
        <v>432343771.24000001</v>
      </c>
      <c r="I22" s="26">
        <v>332801068.66000003</v>
      </c>
      <c r="J22" s="25">
        <f t="shared" si="1"/>
        <v>0.76976029446543714</v>
      </c>
      <c r="K22" s="26">
        <v>288978085</v>
      </c>
      <c r="L22" s="26">
        <v>226781881.5</v>
      </c>
      <c r="M22" s="25">
        <f t="shared" si="2"/>
        <v>0.78477190233992999</v>
      </c>
      <c r="N22" s="26">
        <v>120199696.8</v>
      </c>
      <c r="O22" s="26">
        <v>88470181.900000006</v>
      </c>
      <c r="P22" s="25">
        <f t="shared" si="3"/>
        <v>0.73602666442000553</v>
      </c>
      <c r="Q22" s="26">
        <v>139490333.11000001</v>
      </c>
      <c r="R22" s="26">
        <v>101146724.03</v>
      </c>
      <c r="S22" s="25">
        <f t="shared" si="4"/>
        <v>0.72511637025224673</v>
      </c>
      <c r="T22" s="24">
        <v>336344753.99000001</v>
      </c>
      <c r="U22" s="24">
        <v>275286024.36000001</v>
      </c>
      <c r="V22" s="25">
        <f t="shared" si="5"/>
        <v>0.81846385619020134</v>
      </c>
      <c r="W22" s="24">
        <v>61778125.869999997</v>
      </c>
      <c r="X22" s="24">
        <v>46289562.909999996</v>
      </c>
      <c r="Y22" s="25">
        <f t="shared" si="6"/>
        <v>0.74928726402946155</v>
      </c>
      <c r="Z22" s="26">
        <v>267045659</v>
      </c>
      <c r="AA22" s="26">
        <v>201908846.52000001</v>
      </c>
      <c r="AB22" s="25">
        <f t="shared" si="7"/>
        <v>0.75608361235334676</v>
      </c>
      <c r="AC22" s="24">
        <v>321041497</v>
      </c>
      <c r="AD22" s="24">
        <v>246625544.72999999</v>
      </c>
      <c r="AE22" s="25">
        <f t="shared" si="8"/>
        <v>0.76820456867605491</v>
      </c>
      <c r="AF22" s="24">
        <v>94538299.329999998</v>
      </c>
      <c r="AG22" s="24">
        <v>75572044.099999994</v>
      </c>
      <c r="AH22" s="25">
        <f t="shared" si="9"/>
        <v>0.79938019443532116</v>
      </c>
      <c r="AI22" s="26">
        <v>545358660</v>
      </c>
      <c r="AJ22" s="26">
        <v>398480469.41000003</v>
      </c>
      <c r="AK22" s="25">
        <f t="shared" si="10"/>
        <v>0.73067597278092189</v>
      </c>
      <c r="AL22" s="24">
        <v>388331795.41000003</v>
      </c>
      <c r="AM22" s="24">
        <v>317272196.66000003</v>
      </c>
      <c r="AN22" s="25">
        <f t="shared" si="11"/>
        <v>0.81701318411237633</v>
      </c>
      <c r="AO22" s="24">
        <v>85609303.400000006</v>
      </c>
      <c r="AP22" s="24">
        <v>59917415.5</v>
      </c>
      <c r="AQ22" s="25">
        <f t="shared" si="12"/>
        <v>0.69989373958625156</v>
      </c>
      <c r="AR22" s="24">
        <v>77386369.540000007</v>
      </c>
      <c r="AS22" s="24">
        <v>59740109.549999997</v>
      </c>
      <c r="AT22" s="25">
        <f t="shared" si="13"/>
        <v>0.77197198815640411</v>
      </c>
      <c r="AU22" s="24">
        <v>77311798.159999996</v>
      </c>
      <c r="AV22" s="24">
        <v>61325457.079999998</v>
      </c>
      <c r="AW22" s="25">
        <f t="shared" si="14"/>
        <v>0.79322249048048787</v>
      </c>
      <c r="AX22" s="24">
        <v>99170727.799999997</v>
      </c>
      <c r="AY22" s="24">
        <v>80619487.129999995</v>
      </c>
      <c r="AZ22" s="25">
        <f t="shared" si="15"/>
        <v>0.81293632625735346</v>
      </c>
      <c r="BA22" s="24">
        <v>63869425.520000003</v>
      </c>
      <c r="BB22" s="24">
        <v>51012543.25</v>
      </c>
      <c r="BC22" s="25">
        <f t="shared" si="16"/>
        <v>0.79870051804405207</v>
      </c>
      <c r="BD22" s="24">
        <v>166514810.72999999</v>
      </c>
      <c r="BE22" s="24">
        <v>136717977.88</v>
      </c>
      <c r="BF22" s="25">
        <f t="shared" si="17"/>
        <v>0.8210559606117267</v>
      </c>
      <c r="BG22" s="24">
        <v>103861339.59999999</v>
      </c>
      <c r="BH22" s="24">
        <v>80877574.209999993</v>
      </c>
      <c r="BI22" s="25">
        <f t="shared" si="18"/>
        <v>0.77870721214922589</v>
      </c>
      <c r="BJ22" s="26">
        <v>94212710</v>
      </c>
      <c r="BK22" s="26">
        <v>75921084.870000005</v>
      </c>
      <c r="BL22" s="25">
        <f t="shared" si="19"/>
        <v>0.80584758542663726</v>
      </c>
      <c r="BM22" s="26">
        <v>106254077.79000001</v>
      </c>
      <c r="BN22" s="26">
        <v>87813507.359999999</v>
      </c>
      <c r="BO22" s="25">
        <f t="shared" si="20"/>
        <v>0.82644835084404145</v>
      </c>
      <c r="BP22" s="26">
        <v>132215085.89</v>
      </c>
      <c r="BQ22" s="26">
        <v>105408059.54000001</v>
      </c>
      <c r="BR22" s="25">
        <f t="shared" si="21"/>
        <v>0.79724684086123998</v>
      </c>
      <c r="BS22" s="26">
        <v>68743261.150000006</v>
      </c>
      <c r="BT22" s="26">
        <v>55758271.329999998</v>
      </c>
      <c r="BU22" s="25">
        <f t="shared" si="22"/>
        <v>0.81110890576363048</v>
      </c>
      <c r="BV22" s="26">
        <v>784132653.41999996</v>
      </c>
      <c r="BW22" s="26">
        <v>618396931.57000005</v>
      </c>
      <c r="BX22" s="25">
        <f t="shared" si="23"/>
        <v>0.7886381581902725</v>
      </c>
      <c r="BY22" s="26">
        <v>2233371855.3299999</v>
      </c>
      <c r="BZ22" s="26">
        <v>1741114794.8699999</v>
      </c>
      <c r="CA22" s="25">
        <f t="shared" si="24"/>
        <v>0.77959019261158158</v>
      </c>
      <c r="CB22" s="3">
        <f t="shared" si="28"/>
        <v>7305949600.3799992</v>
      </c>
      <c r="CC22" s="3">
        <f t="shared" si="28"/>
        <v>5687630007.9399986</v>
      </c>
      <c r="CD22" s="19">
        <f t="shared" si="25"/>
        <v>0.77849291591666225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33400547.399999999</v>
      </c>
      <c r="C23" s="26">
        <v>13856923.08</v>
      </c>
      <c r="D23" s="25">
        <f t="shared" si="26"/>
        <v>0.41487113711196244</v>
      </c>
      <c r="E23" s="26">
        <v>15069852.98</v>
      </c>
      <c r="F23" s="26">
        <v>7405119.7300000004</v>
      </c>
      <c r="G23" s="25">
        <f t="shared" si="0"/>
        <v>0.49138632870723603</v>
      </c>
      <c r="H23" s="26">
        <v>163242545.49000001</v>
      </c>
      <c r="I23" s="26">
        <v>69220279.519999996</v>
      </c>
      <c r="J23" s="25">
        <f t="shared" si="1"/>
        <v>0.42403332606841959</v>
      </c>
      <c r="K23" s="26">
        <v>22562304.359999999</v>
      </c>
      <c r="L23" s="26">
        <v>8902782.4000000004</v>
      </c>
      <c r="M23" s="25">
        <f t="shared" si="2"/>
        <v>0.39458657493263249</v>
      </c>
      <c r="N23" s="26">
        <v>13659008</v>
      </c>
      <c r="O23" s="26">
        <v>9842177.9800000004</v>
      </c>
      <c r="P23" s="25">
        <f t="shared" si="3"/>
        <v>0.72056316095575901</v>
      </c>
      <c r="Q23" s="26">
        <v>1630000</v>
      </c>
      <c r="R23" s="26">
        <v>1099222</v>
      </c>
      <c r="S23" s="25">
        <f t="shared" si="4"/>
        <v>0.67436932515337422</v>
      </c>
      <c r="T23" s="24">
        <v>38639367.350000001</v>
      </c>
      <c r="U23" s="24">
        <v>29914273.309999999</v>
      </c>
      <c r="V23" s="25">
        <f t="shared" si="5"/>
        <v>0.77419159167470164</v>
      </c>
      <c r="W23" s="24">
        <v>20622091</v>
      </c>
      <c r="X23" s="24">
        <v>4762572.32</v>
      </c>
      <c r="Y23" s="25">
        <f t="shared" si="6"/>
        <v>0.23094517040003365</v>
      </c>
      <c r="Z23" s="26">
        <v>34579079.649999999</v>
      </c>
      <c r="AA23" s="26">
        <v>26953100.140000001</v>
      </c>
      <c r="AB23" s="25">
        <f t="shared" si="7"/>
        <v>0.77946262343624872</v>
      </c>
      <c r="AC23" s="24">
        <v>11056192.35</v>
      </c>
      <c r="AD23" s="24">
        <v>5297155.43</v>
      </c>
      <c r="AE23" s="25">
        <f t="shared" si="8"/>
        <v>0.47911209052002429</v>
      </c>
      <c r="AF23" s="24">
        <v>25430037.190000001</v>
      </c>
      <c r="AG23" s="24">
        <v>17869816.969999999</v>
      </c>
      <c r="AH23" s="25">
        <f t="shared" si="9"/>
        <v>0.70270510563889577</v>
      </c>
      <c r="AI23" s="26">
        <v>33717641.039999999</v>
      </c>
      <c r="AJ23" s="26">
        <v>24046870.379999999</v>
      </c>
      <c r="AK23" s="25">
        <f t="shared" si="10"/>
        <v>0.71318365218588853</v>
      </c>
      <c r="AL23" s="24">
        <v>75684992.450000003</v>
      </c>
      <c r="AM23" s="24">
        <v>56054632.729999997</v>
      </c>
      <c r="AN23" s="25">
        <f t="shared" si="11"/>
        <v>0.74063075010586188</v>
      </c>
      <c r="AO23" s="24">
        <v>14560460</v>
      </c>
      <c r="AP23" s="24">
        <v>7829260.5899999999</v>
      </c>
      <c r="AQ23" s="25">
        <f t="shared" si="12"/>
        <v>0.53770695362646503</v>
      </c>
      <c r="AR23" s="24">
        <v>27850657.399999999</v>
      </c>
      <c r="AS23" s="24">
        <v>22932993.82</v>
      </c>
      <c r="AT23" s="25">
        <f t="shared" si="13"/>
        <v>0.82342737877347205</v>
      </c>
      <c r="AU23" s="24">
        <v>22356633.170000002</v>
      </c>
      <c r="AV23" s="24">
        <v>10486510.33</v>
      </c>
      <c r="AW23" s="25">
        <f t="shared" si="14"/>
        <v>0.4690558837844902</v>
      </c>
      <c r="AX23" s="24">
        <v>17158348</v>
      </c>
      <c r="AY23" s="24">
        <v>12316700.32</v>
      </c>
      <c r="AZ23" s="25">
        <f t="shared" si="15"/>
        <v>0.7178255342530645</v>
      </c>
      <c r="BA23" s="24">
        <v>564100</v>
      </c>
      <c r="BB23" s="24">
        <v>532760</v>
      </c>
      <c r="BC23" s="25">
        <f t="shared" si="16"/>
        <v>0.9444424747385215</v>
      </c>
      <c r="BD23" s="24">
        <v>15167046.99</v>
      </c>
      <c r="BE23" s="24">
        <v>14748716.529999999</v>
      </c>
      <c r="BF23" s="25">
        <f t="shared" si="17"/>
        <v>0.97241846351001504</v>
      </c>
      <c r="BG23" s="24">
        <v>42590444</v>
      </c>
      <c r="BH23" s="24">
        <v>13516672.77</v>
      </c>
      <c r="BI23" s="25">
        <f t="shared" si="18"/>
        <v>0.31736397887751533</v>
      </c>
      <c r="BJ23" s="26">
        <v>2512500</v>
      </c>
      <c r="BK23" s="26">
        <v>890333.2</v>
      </c>
      <c r="BL23" s="25">
        <f t="shared" si="19"/>
        <v>0.35436147263681589</v>
      </c>
      <c r="BM23" s="26">
        <v>16951075</v>
      </c>
      <c r="BN23" s="26">
        <v>12954076.51</v>
      </c>
      <c r="BO23" s="25">
        <f t="shared" si="20"/>
        <v>0.76420383427009786</v>
      </c>
      <c r="BP23" s="26">
        <v>1800328.86</v>
      </c>
      <c r="BQ23" s="26">
        <v>1453203.7</v>
      </c>
      <c r="BR23" s="25">
        <f t="shared" si="21"/>
        <v>0.80718791565669834</v>
      </c>
      <c r="BS23" s="26">
        <v>4233334.8</v>
      </c>
      <c r="BT23" s="26">
        <v>1765928.17</v>
      </c>
      <c r="BU23" s="25">
        <f t="shared" si="22"/>
        <v>0.41714824209037282</v>
      </c>
      <c r="BV23" s="26">
        <v>141394675</v>
      </c>
      <c r="BW23" s="26">
        <v>108645923.70999999</v>
      </c>
      <c r="BX23" s="25">
        <f t="shared" si="23"/>
        <v>0.76838766177014795</v>
      </c>
      <c r="BY23" s="26">
        <v>265363842.37</v>
      </c>
      <c r="BZ23" s="26">
        <v>214517953.75999999</v>
      </c>
      <c r="CA23" s="25">
        <f t="shared" si="24"/>
        <v>0.80839179838561059</v>
      </c>
      <c r="CB23" s="3">
        <f t="shared" si="28"/>
        <v>1061797104.8500001</v>
      </c>
      <c r="CC23" s="3">
        <f>C23+F23+I23+L23+O23+R23+U23+X23+AA23+AD23+AG23+AJ23+AM23+AP23+AS23+AV23+AY23+BB23+BE23+BH23+BK23+BN23+BQ23+BT23+BW23+BZ23</f>
        <v>697815959.39999986</v>
      </c>
      <c r="CD23" s="19">
        <f t="shared" si="25"/>
        <v>0.6572027331893886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1000000</v>
      </c>
      <c r="D24" s="25">
        <f t="shared" si="26"/>
        <v>0.76335877862595425</v>
      </c>
      <c r="E24" s="26">
        <v>1300000</v>
      </c>
      <c r="F24" s="26">
        <v>1253103</v>
      </c>
      <c r="G24" s="25">
        <f t="shared" si="0"/>
        <v>0.96392538461538457</v>
      </c>
      <c r="H24" s="26">
        <v>36000391.229999997</v>
      </c>
      <c r="I24" s="26">
        <v>30122840.109999999</v>
      </c>
      <c r="J24" s="25">
        <f t="shared" si="1"/>
        <v>0.83673646537757373</v>
      </c>
      <c r="K24" s="26">
        <v>1535000</v>
      </c>
      <c r="L24" s="26">
        <v>749700</v>
      </c>
      <c r="M24" s="25">
        <f t="shared" si="2"/>
        <v>0.48840390879478829</v>
      </c>
      <c r="N24" s="26">
        <v>1850000</v>
      </c>
      <c r="O24" s="26">
        <v>1530000</v>
      </c>
      <c r="P24" s="25">
        <f t="shared" si="3"/>
        <v>0.82702702702702702</v>
      </c>
      <c r="Q24" s="26">
        <v>1200000</v>
      </c>
      <c r="R24" s="26">
        <v>987500</v>
      </c>
      <c r="S24" s="25">
        <f t="shared" si="4"/>
        <v>0.82291666666666663</v>
      </c>
      <c r="T24" s="24">
        <v>10362579.210000001</v>
      </c>
      <c r="U24" s="24">
        <v>8441358.8499999996</v>
      </c>
      <c r="V24" s="25">
        <f t="shared" si="5"/>
        <v>0.81460017616598746</v>
      </c>
      <c r="W24" s="24">
        <v>2876896</v>
      </c>
      <c r="X24" s="24">
        <v>2563820</v>
      </c>
      <c r="Y24" s="25">
        <f t="shared" si="6"/>
        <v>0.89117576721577696</v>
      </c>
      <c r="Z24" s="26">
        <v>7166000</v>
      </c>
      <c r="AA24" s="26">
        <v>6258053.3899999997</v>
      </c>
      <c r="AB24" s="25">
        <f t="shared" si="7"/>
        <v>0.87329798911526646</v>
      </c>
      <c r="AC24" s="24">
        <v>3400000</v>
      </c>
      <c r="AD24" s="24">
        <v>2838331</v>
      </c>
      <c r="AE24" s="25">
        <f t="shared" si="8"/>
        <v>0.8348032352941176</v>
      </c>
      <c r="AF24" s="24">
        <v>1700000</v>
      </c>
      <c r="AG24" s="24">
        <v>1519580</v>
      </c>
      <c r="AH24" s="25">
        <f t="shared" si="9"/>
        <v>0.89387058823529408</v>
      </c>
      <c r="AI24" s="26">
        <v>3120000</v>
      </c>
      <c r="AJ24" s="26">
        <v>2700000</v>
      </c>
      <c r="AK24" s="25">
        <f t="shared" si="10"/>
        <v>0.86538461538461542</v>
      </c>
      <c r="AL24" s="24">
        <v>9270000</v>
      </c>
      <c r="AM24" s="24">
        <v>7864031.7599999998</v>
      </c>
      <c r="AN24" s="25">
        <f t="shared" si="11"/>
        <v>0.84833136569579282</v>
      </c>
      <c r="AO24" s="24">
        <v>2975000</v>
      </c>
      <c r="AP24" s="24">
        <v>2500680</v>
      </c>
      <c r="AQ24" s="25">
        <f t="shared" si="12"/>
        <v>0.84056470588235299</v>
      </c>
      <c r="AR24" s="24">
        <v>2450000</v>
      </c>
      <c r="AS24" s="24">
        <v>2240000</v>
      </c>
      <c r="AT24" s="25">
        <f t="shared" si="13"/>
        <v>0.91428571428571426</v>
      </c>
      <c r="AU24" s="24">
        <v>2471900</v>
      </c>
      <c r="AV24" s="24">
        <v>1853924.94</v>
      </c>
      <c r="AW24" s="25">
        <f t="shared" si="14"/>
        <v>0.74999997572717336</v>
      </c>
      <c r="AX24" s="24">
        <v>1800000</v>
      </c>
      <c r="AY24" s="24">
        <v>1675000</v>
      </c>
      <c r="AZ24" s="25">
        <f t="shared" si="15"/>
        <v>0.93055555555555558</v>
      </c>
      <c r="BA24" s="24">
        <v>3753700</v>
      </c>
      <c r="BB24" s="24">
        <v>3303700</v>
      </c>
      <c r="BC24" s="25">
        <f t="shared" si="16"/>
        <v>0.88011828329381681</v>
      </c>
      <c r="BD24" s="24">
        <v>5500000</v>
      </c>
      <c r="BE24" s="24">
        <v>4950000</v>
      </c>
      <c r="BF24" s="25">
        <f t="shared" si="17"/>
        <v>0.9</v>
      </c>
      <c r="BG24" s="24">
        <v>1821500</v>
      </c>
      <c r="BH24" s="24">
        <v>1050000</v>
      </c>
      <c r="BI24" s="25">
        <f t="shared" si="18"/>
        <v>0.57644798243206152</v>
      </c>
      <c r="BJ24" s="26">
        <v>2000000</v>
      </c>
      <c r="BK24" s="26">
        <v>1667000</v>
      </c>
      <c r="BL24" s="25">
        <f t="shared" si="19"/>
        <v>0.83350000000000002</v>
      </c>
      <c r="BM24" s="26">
        <v>7273152</v>
      </c>
      <c r="BN24" s="26">
        <v>4870511.29</v>
      </c>
      <c r="BO24" s="25">
        <f t="shared" si="20"/>
        <v>0.66965619445324398</v>
      </c>
      <c r="BP24" s="26">
        <v>2800000</v>
      </c>
      <c r="BQ24" s="26">
        <v>2420807</v>
      </c>
      <c r="BR24" s="25">
        <f t="shared" si="21"/>
        <v>0.86457392857142856</v>
      </c>
      <c r="BS24" s="26">
        <v>1500000</v>
      </c>
      <c r="BT24" s="26">
        <v>1380000</v>
      </c>
      <c r="BU24" s="25">
        <f t="shared" si="22"/>
        <v>0.92</v>
      </c>
      <c r="BV24" s="26">
        <v>3200000</v>
      </c>
      <c r="BW24" s="26">
        <v>2286700</v>
      </c>
      <c r="BX24" s="25">
        <f t="shared" si="23"/>
        <v>0.71459375000000003</v>
      </c>
      <c r="BY24" s="26">
        <v>33868813</v>
      </c>
      <c r="BZ24" s="26">
        <v>28177500</v>
      </c>
      <c r="CA24" s="25">
        <f t="shared" si="24"/>
        <v>0.83196006898736019</v>
      </c>
      <c r="CB24" s="3">
        <f t="shared" si="28"/>
        <v>152504931.44</v>
      </c>
      <c r="CC24" s="3">
        <f>C24+F24+I24+L24+O24+R24+U24+X24+AA24+AD24+AG24+AJ24+AM24+AP24+AS24+AV24+AY24+BB24+BE24+BH24+BK24+BN24+BQ24+BT24+BW24+BZ24</f>
        <v>126204141.34</v>
      </c>
      <c r="CD24" s="19">
        <f t="shared" si="25"/>
        <v>0.82754137947107953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100000</v>
      </c>
      <c r="C25" s="26">
        <v>4819</v>
      </c>
      <c r="D25" s="25">
        <f t="shared" si="26"/>
        <v>4.8189999999999997E-2</v>
      </c>
      <c r="E25" s="26">
        <v>0</v>
      </c>
      <c r="F25" s="26">
        <v>0</v>
      </c>
      <c r="G25" s="25">
        <f t="shared" si="0"/>
        <v>0</v>
      </c>
      <c r="H25" s="26">
        <v>1072607.1399999999</v>
      </c>
      <c r="I25" s="26">
        <v>804854.71</v>
      </c>
      <c r="J25" s="25">
        <f t="shared" si="1"/>
        <v>0.75037232178036783</v>
      </c>
      <c r="K25" s="26">
        <v>132941.85999999999</v>
      </c>
      <c r="L25" s="26">
        <v>17002</v>
      </c>
      <c r="M25" s="25">
        <f t="shared" si="2"/>
        <v>0.1278904928816251</v>
      </c>
      <c r="N25" s="26">
        <v>3912</v>
      </c>
      <c r="O25" s="26">
        <v>1912</v>
      </c>
      <c r="P25" s="25">
        <f t="shared" si="3"/>
        <v>0.4887525562372188</v>
      </c>
      <c r="Q25" s="26">
        <v>250000</v>
      </c>
      <c r="R25" s="26">
        <v>21844</v>
      </c>
      <c r="S25" s="25">
        <f t="shared" si="4"/>
        <v>8.7375999999999995E-2</v>
      </c>
      <c r="T25" s="24">
        <v>5000</v>
      </c>
      <c r="U25" s="24">
        <v>1939</v>
      </c>
      <c r="V25" s="25">
        <f t="shared" si="5"/>
        <v>0.38779999999999998</v>
      </c>
      <c r="W25" s="24">
        <v>0</v>
      </c>
      <c r="X25" s="24">
        <v>0</v>
      </c>
      <c r="Y25" s="25">
        <f t="shared" si="6"/>
        <v>0</v>
      </c>
      <c r="Z25" s="26">
        <v>565602.43999999994</v>
      </c>
      <c r="AA25" s="26">
        <v>0</v>
      </c>
      <c r="AB25" s="25">
        <f t="shared" si="7"/>
        <v>0</v>
      </c>
      <c r="AC25" s="24">
        <v>1540000</v>
      </c>
      <c r="AD25" s="24">
        <v>1408807.84</v>
      </c>
      <c r="AE25" s="25">
        <f t="shared" si="8"/>
        <v>0.9148102857142858</v>
      </c>
      <c r="AF25" s="24">
        <v>121563</v>
      </c>
      <c r="AG25" s="24">
        <v>1563</v>
      </c>
      <c r="AH25" s="25">
        <f t="shared" si="9"/>
        <v>1.2857530663112954E-2</v>
      </c>
      <c r="AI25" s="26">
        <v>70000</v>
      </c>
      <c r="AJ25" s="26">
        <v>10293</v>
      </c>
      <c r="AK25" s="25">
        <f t="shared" si="10"/>
        <v>0.14704285714285714</v>
      </c>
      <c r="AL25" s="24">
        <v>103716</v>
      </c>
      <c r="AM25" s="24">
        <v>5739</v>
      </c>
      <c r="AN25" s="25">
        <f t="shared" si="11"/>
        <v>5.5333796135601063E-2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2239</v>
      </c>
      <c r="AV25" s="24">
        <v>2239</v>
      </c>
      <c r="AW25" s="25">
        <f t="shared" si="14"/>
        <v>1</v>
      </c>
      <c r="AX25" s="24">
        <v>176</v>
      </c>
      <c r="AY25" s="24">
        <v>176</v>
      </c>
      <c r="AZ25" s="25">
        <f t="shared" si="15"/>
        <v>1</v>
      </c>
      <c r="BA25" s="24">
        <v>100</v>
      </c>
      <c r="BB25" s="24">
        <v>100</v>
      </c>
      <c r="BC25" s="25">
        <f t="shared" si="16"/>
        <v>1</v>
      </c>
      <c r="BD25" s="24">
        <v>3500</v>
      </c>
      <c r="BE25" s="24">
        <v>0</v>
      </c>
      <c r="BF25" s="25">
        <f t="shared" si="17"/>
        <v>0</v>
      </c>
      <c r="BG25" s="24">
        <v>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6000</v>
      </c>
      <c r="BN25" s="26">
        <v>976</v>
      </c>
      <c r="BO25" s="25">
        <f t="shared" si="20"/>
        <v>0.16266666666666665</v>
      </c>
      <c r="BP25" s="26">
        <v>0</v>
      </c>
      <c r="BQ25" s="26">
        <v>0</v>
      </c>
      <c r="BR25" s="25">
        <f t="shared" si="21"/>
        <v>0</v>
      </c>
      <c r="BS25" s="26">
        <v>42000</v>
      </c>
      <c r="BT25" s="26">
        <v>6196</v>
      </c>
      <c r="BU25" s="25">
        <f t="shared" si="22"/>
        <v>0.14752380952380953</v>
      </c>
      <c r="BV25" s="26">
        <v>21101011.620000001</v>
      </c>
      <c r="BW25" s="26">
        <v>7442197.2599999998</v>
      </c>
      <c r="BX25" s="25">
        <f t="shared" si="23"/>
        <v>0.35269386103489569</v>
      </c>
      <c r="BY25" s="26">
        <v>210000000</v>
      </c>
      <c r="BZ25" s="26">
        <v>150609785.38</v>
      </c>
      <c r="CA25" s="25">
        <f t="shared" si="24"/>
        <v>0.71718945419047619</v>
      </c>
      <c r="CB25" s="3">
        <f t="shared" si="28"/>
        <v>235120369.06</v>
      </c>
      <c r="CC25" s="3">
        <f>C25+F25+I25+L25+O25+R25+U25+X25+AA25+AD25+AG25+AJ25+AM25+AP25+AS25+AV25+AY25+BB25+BE25+BH25+BK25+BN25+BQ25+BT25+BW25+BZ25</f>
        <v>160340443.19</v>
      </c>
      <c r="CD25" s="19">
        <f t="shared" si="25"/>
        <v>0.68195045725316539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29691</v>
      </c>
      <c r="X26" s="24">
        <v>0</v>
      </c>
      <c r="Y26" s="25">
        <f t="shared" si="6"/>
        <v>0</v>
      </c>
      <c r="Z26" s="24">
        <v>134645132.56999999</v>
      </c>
      <c r="AA26" s="24">
        <v>132626000</v>
      </c>
      <c r="AB26" s="25">
        <f t="shared" si="7"/>
        <v>0.98500404335856495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39516600</v>
      </c>
      <c r="AJ26" s="24">
        <v>39516600</v>
      </c>
      <c r="AK26" s="25">
        <f t="shared" si="10"/>
        <v>1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532043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3532428.67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14613400</v>
      </c>
      <c r="BW26" s="24">
        <v>10967163.41</v>
      </c>
      <c r="BX26" s="25">
        <f t="shared" si="23"/>
        <v>0.75048677309866285</v>
      </c>
      <c r="BY26" s="24">
        <v>0</v>
      </c>
      <c r="BZ26" s="24">
        <v>0</v>
      </c>
      <c r="CA26" s="25">
        <f t="shared" si="24"/>
        <v>0</v>
      </c>
      <c r="CB26" s="3">
        <f t="shared" si="28"/>
        <v>192869295.24000001</v>
      </c>
      <c r="CC26" s="3">
        <f>C26+F26+I26+L26+O26+R26+U26+X26+AA26+AD26+AG26+AJ26+AM26+AP26+AS26+AV26+AY26+BB26+BE26+BH26+BK26+BN26+BQ26+BT26+BW26+BZ26</f>
        <v>183109763.41</v>
      </c>
      <c r="CD26" s="19">
        <f t="shared" si="25"/>
        <v>0.9493982086788072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1005313718.4999999</v>
      </c>
      <c r="C27" s="3">
        <f>SUM(C13:C26)</f>
        <v>638884784.50000012</v>
      </c>
      <c r="D27" s="16">
        <f t="shared" si="26"/>
        <v>0.6355078745501076</v>
      </c>
      <c r="E27" s="3">
        <f>SUM(E13:E26)</f>
        <v>277673163.21000004</v>
      </c>
      <c r="F27" s="3">
        <f>SUM(F13:F26)</f>
        <v>184801293.86999997</v>
      </c>
      <c r="G27" s="16">
        <f t="shared" si="0"/>
        <v>0.66553530681046602</v>
      </c>
      <c r="H27" s="3">
        <f>SUM(H13:H26)</f>
        <v>3391381567.0199995</v>
      </c>
      <c r="I27" s="3">
        <f>SUM(I13:I26)</f>
        <v>1956984807.5300002</v>
      </c>
      <c r="J27" s="16">
        <f t="shared" si="1"/>
        <v>0.57704648352193499</v>
      </c>
      <c r="K27" s="3">
        <f>SUM(K13:K26)</f>
        <v>1786689154.4899998</v>
      </c>
      <c r="L27" s="3">
        <f>SUM(L13:L26)</f>
        <v>1203025952.4200001</v>
      </c>
      <c r="M27" s="16">
        <f t="shared" si="2"/>
        <v>0.6733269463223428</v>
      </c>
      <c r="N27" s="3">
        <f>SUM(N13:N26)</f>
        <v>559982617.62</v>
      </c>
      <c r="O27" s="3">
        <f>SUM(O13:O26)</f>
        <v>415406587.63</v>
      </c>
      <c r="P27" s="16">
        <f t="shared" si="3"/>
        <v>0.74182050399266464</v>
      </c>
      <c r="Q27" s="3">
        <f>SUM(Q13:Q26)</f>
        <v>506589570.94</v>
      </c>
      <c r="R27" s="3">
        <f>SUM(R13:R26)</f>
        <v>378567370.02999997</v>
      </c>
      <c r="S27" s="16">
        <f t="shared" si="4"/>
        <v>0.74728614986595754</v>
      </c>
      <c r="T27" s="3">
        <f>SUM(T13:T26)</f>
        <v>1811802339.3599999</v>
      </c>
      <c r="U27" s="3">
        <f>SUM(U13:U26)</f>
        <v>1390890437.5299997</v>
      </c>
      <c r="V27" s="16">
        <f t="shared" si="5"/>
        <v>0.76768332136126793</v>
      </c>
      <c r="W27" s="3">
        <f>SUM(W13:W26)</f>
        <v>425643349.00999999</v>
      </c>
      <c r="X27" s="3">
        <f>SUM(X13:X26)</f>
        <v>260073391.95999998</v>
      </c>
      <c r="Y27" s="16">
        <f t="shared" si="6"/>
        <v>0.61101246516573637</v>
      </c>
      <c r="Z27" s="3">
        <f>SUM(Z13:Z26)</f>
        <v>1437252426.7</v>
      </c>
      <c r="AA27" s="3">
        <f>SUM(AA13:AA26)</f>
        <v>1089708000.98</v>
      </c>
      <c r="AB27" s="16">
        <f t="shared" si="7"/>
        <v>0.75818831872284354</v>
      </c>
      <c r="AC27" s="3">
        <f>SUM(AC13:AC26)</f>
        <v>1362711488.9299998</v>
      </c>
      <c r="AD27" s="3">
        <f>SUM(AD13:AD26)</f>
        <v>940475103.25999999</v>
      </c>
      <c r="AE27" s="16">
        <f t="shared" si="8"/>
        <v>0.6901498306134195</v>
      </c>
      <c r="AF27" s="3">
        <f>SUM(AF13:AF26)</f>
        <v>451069658.54999995</v>
      </c>
      <c r="AG27" s="3">
        <f>SUM(AG13:AG26)</f>
        <v>335355135.09000003</v>
      </c>
      <c r="AH27" s="16">
        <f t="shared" si="9"/>
        <v>0.74346639977520623</v>
      </c>
      <c r="AI27" s="3">
        <f>SUM(AI13:AI26)</f>
        <v>1734488843.54</v>
      </c>
      <c r="AJ27" s="3">
        <f>SUM(AJ13:AJ26)</f>
        <v>1244934931.6600001</v>
      </c>
      <c r="AK27" s="16">
        <f t="shared" si="10"/>
        <v>0.7177532079821014</v>
      </c>
      <c r="AL27" s="3">
        <f>SUM(AL13:AL26)</f>
        <v>2488644451.9099998</v>
      </c>
      <c r="AM27" s="3">
        <f>SUM(AM13:AM26)</f>
        <v>1608954639.49</v>
      </c>
      <c r="AN27" s="16">
        <f t="shared" si="11"/>
        <v>0.64651848449269234</v>
      </c>
      <c r="AO27" s="3">
        <f>SUM(AO13:AO26)</f>
        <v>680829412.42999995</v>
      </c>
      <c r="AP27" s="3">
        <f>SUM(AP13:AP26)</f>
        <v>379872135.96999991</v>
      </c>
      <c r="AQ27" s="16">
        <f t="shared" si="12"/>
        <v>0.55795494294843906</v>
      </c>
      <c r="AR27" s="3">
        <f>SUM(AR13:AR26)</f>
        <v>714556970.08999991</v>
      </c>
      <c r="AS27" s="3">
        <f>SUM(AS13:AS26)</f>
        <v>454761783.06999999</v>
      </c>
      <c r="AT27" s="16">
        <f t="shared" si="13"/>
        <v>0.63642480880526831</v>
      </c>
      <c r="AU27" s="3">
        <f>SUM(AU13:AU26)</f>
        <v>494360451.58999997</v>
      </c>
      <c r="AV27" s="3">
        <f>SUM(AV13:AV26)</f>
        <v>359247155.59999996</v>
      </c>
      <c r="AW27" s="16">
        <f t="shared" si="14"/>
        <v>0.72669072625967901</v>
      </c>
      <c r="AX27" s="3">
        <f>SUM(AX13:AX26)</f>
        <v>895673041.80999994</v>
      </c>
      <c r="AY27" s="3">
        <f>SUM(AY13:AY26)</f>
        <v>512007192.90999997</v>
      </c>
      <c r="AZ27" s="16">
        <f t="shared" si="15"/>
        <v>0.57164519753248599</v>
      </c>
      <c r="BA27" s="3">
        <f>SUM(BA13:BA26)</f>
        <v>366318979.90999997</v>
      </c>
      <c r="BB27" s="3">
        <f>SUM(BB13:BB26)</f>
        <v>289640798.07000005</v>
      </c>
      <c r="BC27" s="16">
        <f t="shared" si="16"/>
        <v>0.79067920024553795</v>
      </c>
      <c r="BD27" s="3">
        <f>SUM(BD13:BD26)</f>
        <v>1113532623.6800001</v>
      </c>
      <c r="BE27" s="3">
        <f>SUM(BE13:BE26)</f>
        <v>776506534.53999996</v>
      </c>
      <c r="BF27" s="16">
        <f t="shared" si="17"/>
        <v>0.69733613369476588</v>
      </c>
      <c r="BG27" s="3">
        <f>SUM(BG13:BG26)</f>
        <v>719754737.18000007</v>
      </c>
      <c r="BH27" s="3">
        <f>SUM(BH13:BH26)</f>
        <v>471996313.31999999</v>
      </c>
      <c r="BI27" s="16">
        <f t="shared" si="18"/>
        <v>0.65577381980045335</v>
      </c>
      <c r="BJ27" s="3">
        <f>SUM(BJ13:BJ26)</f>
        <v>416288263.38999999</v>
      </c>
      <c r="BK27" s="3">
        <f>SUM(BK13:BK26)</f>
        <v>265675848.75</v>
      </c>
      <c r="BL27" s="16">
        <f t="shared" si="19"/>
        <v>0.63820163121221929</v>
      </c>
      <c r="BM27" s="3">
        <f>SUM(BM13:BM26)</f>
        <v>871098942.55999994</v>
      </c>
      <c r="BN27" s="3">
        <f>SUM(BN13:BN26)</f>
        <v>553915511.76999998</v>
      </c>
      <c r="BO27" s="16">
        <f t="shared" si="20"/>
        <v>0.63588128134118027</v>
      </c>
      <c r="BP27" s="3">
        <f>SUM(BP13:BP26)</f>
        <v>540015039.42999995</v>
      </c>
      <c r="BQ27" s="3">
        <f>SUM(BQ13:BQ26)</f>
        <v>406884040.42000002</v>
      </c>
      <c r="BR27" s="16">
        <f t="shared" si="21"/>
        <v>0.75346797905754037</v>
      </c>
      <c r="BS27" s="3">
        <f>SUM(BS13:BS26)</f>
        <v>627032654.3499999</v>
      </c>
      <c r="BT27" s="3">
        <f>SUM(BT13:BT26)</f>
        <v>396966401.91999996</v>
      </c>
      <c r="BU27" s="16">
        <f t="shared" si="22"/>
        <v>0.6330872868678693</v>
      </c>
      <c r="BV27" s="3">
        <f>SUM(BV13:BV26)</f>
        <v>4623935105.5699997</v>
      </c>
      <c r="BW27" s="3">
        <f>SUM(BW13:BW26)</f>
        <v>3337885787.8500004</v>
      </c>
      <c r="BX27" s="16">
        <f t="shared" si="23"/>
        <v>0.72187124421992377</v>
      </c>
      <c r="BY27" s="3">
        <f>SUM(BY13:BY26)</f>
        <v>14590583364.790001</v>
      </c>
      <c r="BZ27" s="3">
        <f>SUM(BZ13:BZ26)</f>
        <v>10162855666.16</v>
      </c>
      <c r="CA27" s="16">
        <f t="shared" si="24"/>
        <v>0.69653525236592018</v>
      </c>
      <c r="CB27" s="3">
        <f>SUM(CB13:CB26)</f>
        <v>43893221936.55999</v>
      </c>
      <c r="CC27" s="3">
        <f>SUM(CC13:CC26)</f>
        <v>30016277606.300003</v>
      </c>
      <c r="CD27" s="19">
        <f t="shared" si="25"/>
        <v>0.68384767128016499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-271274.73999989033</v>
      </c>
      <c r="C28" s="3">
        <f>C12-C27</f>
        <v>132475734.06999993</v>
      </c>
      <c r="D28" s="16"/>
      <c r="E28" s="3">
        <f>E12-E27</f>
        <v>-9974231.130000025</v>
      </c>
      <c r="F28" s="3">
        <f>F12-F27</f>
        <v>32024714.200000018</v>
      </c>
      <c r="G28" s="16"/>
      <c r="H28" s="3">
        <f>H12-H27</f>
        <v>-201324803.64999962</v>
      </c>
      <c r="I28" s="3">
        <f>I12-I27</f>
        <v>369814145.70999956</v>
      </c>
      <c r="J28" s="16"/>
      <c r="K28" s="3">
        <f>K12-K27</f>
        <v>7470446.2800002098</v>
      </c>
      <c r="L28" s="3">
        <f>L12-L27</f>
        <v>232335691.80999994</v>
      </c>
      <c r="M28" s="16"/>
      <c r="N28" s="3">
        <f>N12-N27</f>
        <v>-29720875.709999979</v>
      </c>
      <c r="O28" s="3">
        <f>O12-O27</f>
        <v>14367510.579999983</v>
      </c>
      <c r="P28" s="16"/>
      <c r="Q28" s="3">
        <f>Q12-Q27</f>
        <v>-25084612.699999988</v>
      </c>
      <c r="R28" s="3">
        <f>R12-R27</f>
        <v>18830590.180000007</v>
      </c>
      <c r="S28" s="16"/>
      <c r="T28" s="3">
        <f>T12-T27</f>
        <v>-103668228.3499999</v>
      </c>
      <c r="U28" s="3">
        <f>U12-U27</f>
        <v>1083657.3600003719</v>
      </c>
      <c r="V28" s="16"/>
      <c r="W28" s="3">
        <f>W12-W27</f>
        <v>-15075196.349999964</v>
      </c>
      <c r="X28" s="3">
        <f>X12-X27</f>
        <v>14162236.330000043</v>
      </c>
      <c r="Y28" s="16"/>
      <c r="Z28" s="3">
        <f>Z12-Z27</f>
        <v>-73532247.039999962</v>
      </c>
      <c r="AA28" s="3">
        <f>AA12-AA27</f>
        <v>17711303.869999886</v>
      </c>
      <c r="AB28" s="16"/>
      <c r="AC28" s="3">
        <f>AC12-AC27</f>
        <v>-46295047.929999828</v>
      </c>
      <c r="AD28" s="3">
        <f>AD12-AD27</f>
        <v>57445371.899999976</v>
      </c>
      <c r="AE28" s="16"/>
      <c r="AF28" s="3">
        <f>AF12-AF27</f>
        <v>-33023999.99999994</v>
      </c>
      <c r="AG28" s="3">
        <f>AG12-AG27</f>
        <v>12928432.49999994</v>
      </c>
      <c r="AH28" s="16"/>
      <c r="AI28" s="3">
        <f>AI12-AI27</f>
        <v>7988895.0399999619</v>
      </c>
      <c r="AJ28" s="3">
        <f>AJ12-AJ27</f>
        <v>174549297.14999986</v>
      </c>
      <c r="AK28" s="19"/>
      <c r="AL28" s="3">
        <f>AL12-AL27</f>
        <v>-75367581.629999638</v>
      </c>
      <c r="AM28" s="3">
        <f>AM12-AM27</f>
        <v>101512946.01999998</v>
      </c>
      <c r="AN28" s="16"/>
      <c r="AO28" s="3">
        <f>AO12-AO27</f>
        <v>-39916926.719999909</v>
      </c>
      <c r="AP28" s="3">
        <f>AP12-AP27</f>
        <v>18269853.090000093</v>
      </c>
      <c r="AQ28" s="16"/>
      <c r="AR28" s="3">
        <f>AR12-AR27</f>
        <v>-58413273.2299999</v>
      </c>
      <c r="AS28" s="3">
        <f>AS12-AS27</f>
        <v>6223847.4700000286</v>
      </c>
      <c r="AT28" s="16"/>
      <c r="AU28" s="3">
        <f>AU12-AU27</f>
        <v>-21174341.969999969</v>
      </c>
      <c r="AV28" s="3">
        <f>AV12-AV27</f>
        <v>37148849.220000029</v>
      </c>
      <c r="AW28" s="16"/>
      <c r="AX28" s="3">
        <f>AX12-AX27</f>
        <v>-57995308.129999995</v>
      </c>
      <c r="AY28" s="3">
        <f>AY12-AY27</f>
        <v>39777455.560000062</v>
      </c>
      <c r="AZ28" s="16"/>
      <c r="BA28" s="3">
        <f>BA12-BA27</f>
        <v>-22097397.339999974</v>
      </c>
      <c r="BB28" s="3">
        <f>BB12-BB27</f>
        <v>2927257.219999969</v>
      </c>
      <c r="BC28" s="16"/>
      <c r="BD28" s="3">
        <f>BD12-BD27</f>
        <v>-46301550.920000076</v>
      </c>
      <c r="BE28" s="3">
        <f>BE12-BE27</f>
        <v>-4013040.3099999428</v>
      </c>
      <c r="BF28" s="16"/>
      <c r="BG28" s="3">
        <f>BG12-BG27</f>
        <v>-39760755.900000095</v>
      </c>
      <c r="BH28" s="3">
        <f>BH12-BH27</f>
        <v>5561274.3899999857</v>
      </c>
      <c r="BI28" s="16"/>
      <c r="BJ28" s="3">
        <f>BJ12-BJ27</f>
        <v>-10435917.659999967</v>
      </c>
      <c r="BK28" s="3">
        <f>BK12-BK27</f>
        <v>16171555.329999983</v>
      </c>
      <c r="BL28" s="16"/>
      <c r="BM28" s="3">
        <f>BM12-BM27</f>
        <v>-80324749.969999909</v>
      </c>
      <c r="BN28" s="3">
        <f>BN12-BN27</f>
        <v>80450275</v>
      </c>
      <c r="BO28" s="16"/>
      <c r="BP28" s="3">
        <f>BP12-BP27</f>
        <v>-16145605.279999971</v>
      </c>
      <c r="BQ28" s="3">
        <f>BQ12-BQ27</f>
        <v>47077924.24000001</v>
      </c>
      <c r="BR28" s="16"/>
      <c r="BS28" s="3">
        <f>BS12-BS27</f>
        <v>-36424729.009999871</v>
      </c>
      <c r="BT28" s="3">
        <f>BT12-BT27</f>
        <v>42422706.530000031</v>
      </c>
      <c r="BU28" s="16"/>
      <c r="BV28" s="3">
        <f>BV12-BV27</f>
        <v>-216826247.19999981</v>
      </c>
      <c r="BW28" s="3">
        <f>BW12-BW27</f>
        <v>206531214.69999981</v>
      </c>
      <c r="BX28" s="16"/>
      <c r="BY28" s="3">
        <f>BY12-BY27</f>
        <v>-496000000</v>
      </c>
      <c r="BZ28" s="3">
        <f>BZ12-BZ27</f>
        <v>-25270582.579999924</v>
      </c>
      <c r="CA28" s="16"/>
      <c r="CB28" s="3">
        <f t="shared" ref="CB28:CC28" si="29">BY28+BV28+BS28+BP28+BM28+BJ28+BG28+BD28+BA28+AX28+AU28+AR28+AO28+AL28+AI28+AF28+AC28+Z28+W28+T28+Q28+N28+K28+H28+E28+B28</f>
        <v>-1739695561.2399983</v>
      </c>
      <c r="CC28" s="3">
        <f t="shared" si="29"/>
        <v>1652520221.5399997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/>
      <c r="F32" s="24"/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BO4:BO5"/>
    <mergeCell ref="BP4:BP5"/>
    <mergeCell ref="BF4:BF5"/>
    <mergeCell ref="AO4:AO5"/>
    <mergeCell ref="AP4:AP5"/>
    <mergeCell ref="AQ4:AQ5"/>
    <mergeCell ref="B2:CD2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Q4:Q5"/>
    <mergeCell ref="R4:R5"/>
    <mergeCell ref="S4:S5"/>
    <mergeCell ref="T4:T5"/>
    <mergeCell ref="T3:V3"/>
    <mergeCell ref="W3:Y3"/>
    <mergeCell ref="AD4:AD5"/>
    <mergeCell ref="AE4:AE5"/>
    <mergeCell ref="AC4:AC5"/>
    <mergeCell ref="AA4:AA5"/>
    <mergeCell ref="AB4:AB5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N4:N5"/>
    <mergeCell ref="W4:W5"/>
    <mergeCell ref="X4:X5"/>
    <mergeCell ref="Y4:Y5"/>
    <mergeCell ref="Z4:Z5"/>
    <mergeCell ref="O4:O5"/>
    <mergeCell ref="P4:P5"/>
    <mergeCell ref="U4:U5"/>
    <mergeCell ref="V4:V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B4:B5"/>
    <mergeCell ref="C4:C5"/>
    <mergeCell ref="D4:D5"/>
    <mergeCell ref="E4:E5"/>
    <mergeCell ref="A3:A5"/>
    <mergeCell ref="B3:D3"/>
    <mergeCell ref="E3:G3"/>
    <mergeCell ref="H3:J3"/>
    <mergeCell ref="K3:M3"/>
    <mergeCell ref="F4:F5"/>
    <mergeCell ref="G4:G5"/>
    <mergeCell ref="H4:H5"/>
    <mergeCell ref="K4:K5"/>
    <mergeCell ref="L4:L5"/>
    <mergeCell ref="M4:M5"/>
    <mergeCell ref="BD3:BF3"/>
    <mergeCell ref="BG3:BI3"/>
    <mergeCell ref="AG4:AG5"/>
    <mergeCell ref="AM4:AM5"/>
    <mergeCell ref="AF4:AF5"/>
    <mergeCell ref="AJ4:AJ5"/>
    <mergeCell ref="AK4:AK5"/>
    <mergeCell ref="BH4:BH5"/>
    <mergeCell ref="AU4:AU5"/>
    <mergeCell ref="AV4:AV5"/>
    <mergeCell ref="BB4:BB5"/>
    <mergeCell ref="BC4:BC5"/>
    <mergeCell ref="BD4:BD5"/>
    <mergeCell ref="BE4:BE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N6" activePane="bottomRight" state="frozen"/>
      <selection pane="topRight" activeCell="B1" sqref="B1"/>
      <selection pane="bottomLeft" activeCell="A5" sqref="A5"/>
      <selection pane="bottomRight" activeCell="BO10" sqref="BO10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39" customWidth="1"/>
    <col min="5" max="6" width="16.28515625" style="22" customWidth="1"/>
    <col min="7" max="7" width="9.42578125" style="39" customWidth="1"/>
    <col min="8" max="8" width="16.85546875" style="22" customWidth="1"/>
    <col min="9" max="9" width="16.28515625" style="22" customWidth="1"/>
    <col min="10" max="10" width="9.28515625" style="39" customWidth="1"/>
    <col min="11" max="11" width="16.5703125" style="22" customWidth="1"/>
    <col min="12" max="12" width="16" style="22" customWidth="1"/>
    <col min="13" max="13" width="10.42578125" style="39" customWidth="1"/>
    <col min="14" max="14" width="15.85546875" style="22" customWidth="1"/>
    <col min="15" max="15" width="15.5703125" style="22" customWidth="1"/>
    <col min="16" max="16" width="9.42578125" style="39" customWidth="1"/>
    <col min="17" max="17" width="15.28515625" style="22" customWidth="1"/>
    <col min="18" max="18" width="14.28515625" style="22" customWidth="1"/>
    <col min="19" max="19" width="10.28515625" style="39" customWidth="1"/>
    <col min="20" max="20" width="16.140625" style="22" customWidth="1"/>
    <col min="21" max="21" width="15.28515625" style="22" customWidth="1"/>
    <col min="22" max="22" width="9.5703125" style="39" customWidth="1"/>
    <col min="23" max="23" width="16.5703125" style="22" customWidth="1"/>
    <col min="24" max="24" width="14.140625" style="22" customWidth="1"/>
    <col min="25" max="25" width="9.42578125" style="39" customWidth="1"/>
    <col min="26" max="27" width="16.42578125" style="22" customWidth="1"/>
    <col min="28" max="28" width="9.28515625" style="39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39" customWidth="1"/>
    <col min="35" max="35" width="16.42578125" style="22" customWidth="1"/>
    <col min="36" max="36" width="15.7109375" style="22" customWidth="1"/>
    <col min="37" max="37" width="9.85546875" style="39" customWidth="1"/>
    <col min="38" max="38" width="17.140625" style="22" customWidth="1"/>
    <col min="39" max="39" width="17" style="22" customWidth="1"/>
    <col min="40" max="40" width="8.85546875" style="39"/>
    <col min="41" max="41" width="15.28515625" style="22" customWidth="1"/>
    <col min="42" max="42" width="15.7109375" style="22" customWidth="1"/>
    <col min="43" max="43" width="9.28515625" style="39" customWidth="1"/>
    <col min="44" max="44" width="16.28515625" style="22" customWidth="1"/>
    <col min="45" max="45" width="15.85546875" style="22" customWidth="1"/>
    <col min="46" max="46" width="9.5703125" style="39" customWidth="1"/>
    <col min="47" max="47" width="15.5703125" style="22" customWidth="1"/>
    <col min="48" max="48" width="15.140625" style="22" customWidth="1"/>
    <col min="49" max="49" width="10.42578125" style="39" customWidth="1"/>
    <col min="50" max="50" width="15.5703125" style="22" customWidth="1"/>
    <col min="51" max="51" width="15.140625" style="22" customWidth="1"/>
    <col min="52" max="52" width="10" style="39" customWidth="1"/>
    <col min="53" max="53" width="15.7109375" style="22" customWidth="1"/>
    <col min="54" max="54" width="14.28515625" style="22" customWidth="1"/>
    <col min="55" max="55" width="8.7109375" style="39" customWidth="1"/>
    <col min="56" max="56" width="16.85546875" style="22" customWidth="1"/>
    <col min="57" max="57" width="16" style="22" customWidth="1"/>
    <col min="58" max="58" width="8.85546875" style="39"/>
    <col min="59" max="59" width="16.5703125" style="22" customWidth="1"/>
    <col min="60" max="60" width="15.85546875" style="22" customWidth="1"/>
    <col min="61" max="61" width="8.85546875" style="39"/>
    <col min="62" max="62" width="15.140625" style="22" customWidth="1"/>
    <col min="63" max="63" width="15.28515625" style="22" customWidth="1"/>
    <col min="64" max="64" width="8.85546875" style="39"/>
    <col min="65" max="65" width="15.28515625" style="22" customWidth="1"/>
    <col min="66" max="66" width="15.42578125" style="22" customWidth="1"/>
    <col min="67" max="67" width="8.85546875" style="39"/>
    <col min="68" max="68" width="15.5703125" style="22" customWidth="1"/>
    <col min="69" max="69" width="15.7109375" style="22" customWidth="1"/>
    <col min="70" max="70" width="8.85546875" style="39"/>
    <col min="71" max="71" width="15.5703125" style="22" customWidth="1"/>
    <col min="72" max="72" width="15.140625" style="22" customWidth="1"/>
    <col min="73" max="73" width="8.85546875" style="39"/>
    <col min="74" max="74" width="16.85546875" style="22" customWidth="1"/>
    <col min="75" max="75" width="15.85546875" style="22" customWidth="1"/>
    <col min="76" max="76" width="8.85546875" style="39"/>
    <col min="77" max="77" width="17" style="22" customWidth="1"/>
    <col min="78" max="78" width="16.28515625" style="22" customWidth="1"/>
    <col min="79" max="79" width="8.85546875" style="39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4" t="s">
        <v>78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5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3.15" customHeight="1" x14ac:dyDescent="0.2">
      <c r="A4" s="61"/>
      <c r="B4" s="60" t="s">
        <v>26</v>
      </c>
      <c r="C4" s="60" t="s">
        <v>66</v>
      </c>
      <c r="D4" s="62" t="s">
        <v>27</v>
      </c>
      <c r="E4" s="60" t="s">
        <v>26</v>
      </c>
      <c r="F4" s="60" t="s">
        <v>66</v>
      </c>
      <c r="G4" s="62" t="s">
        <v>27</v>
      </c>
      <c r="H4" s="60" t="s">
        <v>26</v>
      </c>
      <c r="I4" s="60" t="s">
        <v>66</v>
      </c>
      <c r="J4" s="62" t="s">
        <v>27</v>
      </c>
      <c r="K4" s="60" t="s">
        <v>26</v>
      </c>
      <c r="L4" s="60" t="s">
        <v>66</v>
      </c>
      <c r="M4" s="62" t="s">
        <v>27</v>
      </c>
      <c r="N4" s="60" t="s">
        <v>26</v>
      </c>
      <c r="O4" s="60" t="s">
        <v>66</v>
      </c>
      <c r="P4" s="62" t="s">
        <v>27</v>
      </c>
      <c r="Q4" s="60" t="s">
        <v>26</v>
      </c>
      <c r="R4" s="60" t="s">
        <v>66</v>
      </c>
      <c r="S4" s="62" t="s">
        <v>27</v>
      </c>
      <c r="T4" s="60" t="s">
        <v>26</v>
      </c>
      <c r="U4" s="60" t="s">
        <v>66</v>
      </c>
      <c r="V4" s="62" t="s">
        <v>27</v>
      </c>
      <c r="W4" s="60" t="s">
        <v>26</v>
      </c>
      <c r="X4" s="60" t="s">
        <v>66</v>
      </c>
      <c r="Y4" s="62" t="s">
        <v>27</v>
      </c>
      <c r="Z4" s="60" t="s">
        <v>26</v>
      </c>
      <c r="AA4" s="60" t="s">
        <v>66</v>
      </c>
      <c r="AB4" s="62" t="s">
        <v>27</v>
      </c>
      <c r="AC4" s="60" t="s">
        <v>26</v>
      </c>
      <c r="AD4" s="60" t="s">
        <v>66</v>
      </c>
      <c r="AE4" s="71" t="s">
        <v>27</v>
      </c>
      <c r="AF4" s="60" t="s">
        <v>26</v>
      </c>
      <c r="AG4" s="60" t="s">
        <v>66</v>
      </c>
      <c r="AH4" s="62" t="s">
        <v>27</v>
      </c>
      <c r="AI4" s="60" t="s">
        <v>26</v>
      </c>
      <c r="AJ4" s="60" t="s">
        <v>66</v>
      </c>
      <c r="AK4" s="62" t="s">
        <v>27</v>
      </c>
      <c r="AL4" s="60" t="s">
        <v>26</v>
      </c>
      <c r="AM4" s="60" t="s">
        <v>66</v>
      </c>
      <c r="AN4" s="62" t="s">
        <v>27</v>
      </c>
      <c r="AO4" s="60" t="s">
        <v>26</v>
      </c>
      <c r="AP4" s="60" t="s">
        <v>66</v>
      </c>
      <c r="AQ4" s="62" t="s">
        <v>27</v>
      </c>
      <c r="AR4" s="60" t="s">
        <v>26</v>
      </c>
      <c r="AS4" s="60" t="s">
        <v>66</v>
      </c>
      <c r="AT4" s="62" t="s">
        <v>27</v>
      </c>
      <c r="AU4" s="60" t="s">
        <v>26</v>
      </c>
      <c r="AV4" s="60" t="s">
        <v>66</v>
      </c>
      <c r="AW4" s="62" t="s">
        <v>27</v>
      </c>
      <c r="AX4" s="60" t="s">
        <v>26</v>
      </c>
      <c r="AY4" s="60" t="s">
        <v>66</v>
      </c>
      <c r="AZ4" s="62" t="s">
        <v>27</v>
      </c>
      <c r="BA4" s="60" t="s">
        <v>26</v>
      </c>
      <c r="BB4" s="60" t="s">
        <v>66</v>
      </c>
      <c r="BC4" s="62" t="s">
        <v>27</v>
      </c>
      <c r="BD4" s="60" t="s">
        <v>26</v>
      </c>
      <c r="BE4" s="60" t="s">
        <v>66</v>
      </c>
      <c r="BF4" s="62" t="s">
        <v>27</v>
      </c>
      <c r="BG4" s="60" t="s">
        <v>26</v>
      </c>
      <c r="BH4" s="60" t="s">
        <v>66</v>
      </c>
      <c r="BI4" s="62" t="s">
        <v>27</v>
      </c>
      <c r="BJ4" s="60" t="s">
        <v>26</v>
      </c>
      <c r="BK4" s="60" t="s">
        <v>66</v>
      </c>
      <c r="BL4" s="62" t="s">
        <v>27</v>
      </c>
      <c r="BM4" s="60" t="s">
        <v>26</v>
      </c>
      <c r="BN4" s="60" t="s">
        <v>66</v>
      </c>
      <c r="BO4" s="62" t="s">
        <v>27</v>
      </c>
      <c r="BP4" s="60" t="s">
        <v>26</v>
      </c>
      <c r="BQ4" s="60" t="s">
        <v>66</v>
      </c>
      <c r="BR4" s="62" t="s">
        <v>27</v>
      </c>
      <c r="BS4" s="60" t="s">
        <v>26</v>
      </c>
      <c r="BT4" s="60" t="s">
        <v>66</v>
      </c>
      <c r="BU4" s="62" t="s">
        <v>27</v>
      </c>
      <c r="BV4" s="60" t="s">
        <v>26</v>
      </c>
      <c r="BW4" s="60" t="s">
        <v>66</v>
      </c>
      <c r="BX4" s="62" t="s">
        <v>27</v>
      </c>
      <c r="BY4" s="60" t="s">
        <v>26</v>
      </c>
      <c r="BZ4" s="60" t="s">
        <v>66</v>
      </c>
      <c r="CA4" s="62" t="s">
        <v>27</v>
      </c>
      <c r="CB4" s="60" t="s">
        <v>26</v>
      </c>
      <c r="CC4" s="60" t="s">
        <v>66</v>
      </c>
      <c r="CD4" s="62" t="s">
        <v>27</v>
      </c>
    </row>
    <row r="5" spans="1:87" ht="18" customHeight="1" x14ac:dyDescent="0.2">
      <c r="A5" s="61"/>
      <c r="B5" s="61"/>
      <c r="C5" s="61"/>
      <c r="D5" s="63"/>
      <c r="E5" s="61"/>
      <c r="F5" s="61"/>
      <c r="G5" s="63"/>
      <c r="H5" s="61"/>
      <c r="I5" s="61"/>
      <c r="J5" s="63"/>
      <c r="K5" s="61"/>
      <c r="L5" s="61"/>
      <c r="M5" s="63"/>
      <c r="N5" s="61"/>
      <c r="O5" s="61"/>
      <c r="P5" s="63"/>
      <c r="Q5" s="61"/>
      <c r="R5" s="61"/>
      <c r="S5" s="63"/>
      <c r="T5" s="61"/>
      <c r="U5" s="61"/>
      <c r="V5" s="63"/>
      <c r="W5" s="61"/>
      <c r="X5" s="61"/>
      <c r="Y5" s="63"/>
      <c r="Z5" s="61"/>
      <c r="AA5" s="61"/>
      <c r="AB5" s="63"/>
      <c r="AC5" s="61"/>
      <c r="AD5" s="61"/>
      <c r="AE5" s="61"/>
      <c r="AF5" s="61"/>
      <c r="AG5" s="61"/>
      <c r="AH5" s="63"/>
      <c r="AI5" s="61"/>
      <c r="AJ5" s="61"/>
      <c r="AK5" s="63"/>
      <c r="AL5" s="61"/>
      <c r="AM5" s="61"/>
      <c r="AN5" s="63"/>
      <c r="AO5" s="61"/>
      <c r="AP5" s="61"/>
      <c r="AQ5" s="63"/>
      <c r="AR5" s="61"/>
      <c r="AS5" s="61"/>
      <c r="AT5" s="63"/>
      <c r="AU5" s="61"/>
      <c r="AV5" s="61"/>
      <c r="AW5" s="63"/>
      <c r="AX5" s="61"/>
      <c r="AY5" s="61"/>
      <c r="AZ5" s="63"/>
      <c r="BA5" s="61"/>
      <c r="BB5" s="61"/>
      <c r="BC5" s="63"/>
      <c r="BD5" s="61"/>
      <c r="BE5" s="61"/>
      <c r="BF5" s="63"/>
      <c r="BG5" s="61"/>
      <c r="BH5" s="61"/>
      <c r="BI5" s="63"/>
      <c r="BJ5" s="61"/>
      <c r="BK5" s="61"/>
      <c r="BL5" s="63"/>
      <c r="BM5" s="61"/>
      <c r="BN5" s="61"/>
      <c r="BO5" s="63"/>
      <c r="BP5" s="61"/>
      <c r="BQ5" s="61"/>
      <c r="BR5" s="63"/>
      <c r="BS5" s="61"/>
      <c r="BT5" s="61"/>
      <c r="BU5" s="63"/>
      <c r="BV5" s="61"/>
      <c r="BW5" s="61"/>
      <c r="BX5" s="63"/>
      <c r="BY5" s="61"/>
      <c r="BZ5" s="61"/>
      <c r="CA5" s="63"/>
      <c r="CB5" s="61"/>
      <c r="CC5" s="61"/>
      <c r="CD5" s="63"/>
      <c r="CF5" s="23"/>
      <c r="CG5" s="23"/>
      <c r="CH5" s="23"/>
      <c r="CI5" s="23"/>
    </row>
    <row r="6" spans="1:87" ht="15.75" x14ac:dyDescent="0.2">
      <c r="A6" s="5" t="s">
        <v>28</v>
      </c>
      <c r="B6" s="56">
        <v>470683852.60000002</v>
      </c>
      <c r="C6" s="56">
        <v>388568420.88</v>
      </c>
      <c r="D6" s="19">
        <f>IF(B6&gt;0,C6/B6,0)</f>
        <v>0.82554015552816518</v>
      </c>
      <c r="E6" s="56">
        <v>59532824</v>
      </c>
      <c r="F6" s="56">
        <v>59206668.409999996</v>
      </c>
      <c r="G6" s="19">
        <f t="shared" ref="G6:G27" si="0">IF(E6&gt;0,F6/E6,0)</f>
        <v>0.99452141578232534</v>
      </c>
      <c r="H6" s="56">
        <v>1572680179.8599999</v>
      </c>
      <c r="I6" s="56">
        <v>1307180678.6700001</v>
      </c>
      <c r="J6" s="19">
        <f t="shared" ref="J6:J27" si="1">IF(H6&gt;0,I6/H6,0)</f>
        <v>0.83118023321586298</v>
      </c>
      <c r="K6" s="56">
        <v>597025357.86000001</v>
      </c>
      <c r="L6" s="56">
        <v>607126672.49000001</v>
      </c>
      <c r="M6" s="19">
        <f t="shared" ref="M6:M27" si="2">IF(K6&gt;0,L6/K6,0)</f>
        <v>1.0169194063485134</v>
      </c>
      <c r="N6" s="56">
        <v>141894446.21000001</v>
      </c>
      <c r="O6" s="56">
        <v>123925100.40000001</v>
      </c>
      <c r="P6" s="19">
        <f t="shared" ref="P6:P27" si="3">IF(N6&gt;0,O6/N6,0)</f>
        <v>0.87336117593069251</v>
      </c>
      <c r="Q6" s="56">
        <v>102055969</v>
      </c>
      <c r="R6" s="56">
        <v>87968268.829999998</v>
      </c>
      <c r="S6" s="19">
        <f t="shared" ref="S6:S27" si="4">IF(Q6&gt;0,R6/Q6,0)</f>
        <v>0.86196103659551748</v>
      </c>
      <c r="T6" s="56">
        <v>721660012.05999994</v>
      </c>
      <c r="U6" s="56">
        <v>657348001.79999995</v>
      </c>
      <c r="V6" s="19">
        <f t="shared" ref="V6:V27" si="5">IF(T6&gt;0,U6/T6,0)</f>
        <v>0.91088322868767602</v>
      </c>
      <c r="W6" s="56">
        <v>109760952.43000001</v>
      </c>
      <c r="X6" s="56">
        <v>103073709.53</v>
      </c>
      <c r="Y6" s="19">
        <f t="shared" ref="Y6:Y27" si="6">IF(W6&gt;0,X6/W6,0)</f>
        <v>0.93907448184485465</v>
      </c>
      <c r="Z6" s="56">
        <v>575817059.07000005</v>
      </c>
      <c r="AA6" s="56">
        <v>519060557.88</v>
      </c>
      <c r="AB6" s="19">
        <f t="shared" ref="AB6:AB27" si="7">IF(Z6&gt;0,AA6/Z6,0)</f>
        <v>0.90143310223968132</v>
      </c>
      <c r="AC6" s="56">
        <v>428314003</v>
      </c>
      <c r="AD6" s="56">
        <v>406038142.94</v>
      </c>
      <c r="AE6" s="19">
        <f t="shared" ref="AE6:AE27" si="8">IF(AC6&gt;0,AD6/AC6,0)</f>
        <v>0.94799175393758961</v>
      </c>
      <c r="AF6" s="56">
        <v>70244076</v>
      </c>
      <c r="AG6" s="56">
        <v>53006262.810000002</v>
      </c>
      <c r="AH6" s="19">
        <f t="shared" ref="AH6:AH27" si="9">IF(AF6&gt;0,AG6/AF6,0)</f>
        <v>0.75460118245416175</v>
      </c>
      <c r="AI6" s="56">
        <v>547219533.13</v>
      </c>
      <c r="AJ6" s="56">
        <v>560832540.47000003</v>
      </c>
      <c r="AK6" s="19">
        <f t="shared" ref="AK6:AK27" si="10">IF(AI6&gt;0,AJ6/AI6,0)</f>
        <v>1.0248766838824923</v>
      </c>
      <c r="AL6" s="56">
        <v>771941795.85000002</v>
      </c>
      <c r="AM6" s="56">
        <v>668656161.65999997</v>
      </c>
      <c r="AN6" s="19">
        <f t="shared" ref="AN6:AN27" si="11">IF(AL6&gt;0,AM6/AL6,0)</f>
        <v>0.86620023071004948</v>
      </c>
      <c r="AO6" s="56">
        <v>260306228.90000001</v>
      </c>
      <c r="AP6" s="56">
        <v>198798188.31</v>
      </c>
      <c r="AQ6" s="19">
        <f t="shared" ref="AQ6:AQ27" si="12">IF(AO6&gt;0,AP6/AO6,0)</f>
        <v>0.7637089175702011</v>
      </c>
      <c r="AR6" s="56">
        <v>139441006</v>
      </c>
      <c r="AS6" s="56">
        <v>123178278.38</v>
      </c>
      <c r="AT6" s="19">
        <f t="shared" ref="AT6:AT27" si="13">IF(AR6&gt;0,AS6/AR6,0)</f>
        <v>0.88337198585615484</v>
      </c>
      <c r="AU6" s="56">
        <v>121213151</v>
      </c>
      <c r="AV6" s="56">
        <v>122176411.52</v>
      </c>
      <c r="AW6" s="19">
        <f t="shared" ref="AW6:AW27" si="14">IF(AU6&gt;0,AV6/AU6,0)</f>
        <v>1.0079468317757039</v>
      </c>
      <c r="AX6" s="56">
        <v>173333165</v>
      </c>
      <c r="AY6" s="56">
        <v>162289225.56</v>
      </c>
      <c r="AZ6" s="19">
        <f t="shared" ref="AZ6:AZ27" si="15">IF(AX6&gt;0,AY6/AX6,0)</f>
        <v>0.93628490289206912</v>
      </c>
      <c r="BA6" s="56">
        <v>99579057.189999998</v>
      </c>
      <c r="BB6" s="56">
        <v>99409885.450000003</v>
      </c>
      <c r="BC6" s="19">
        <f t="shared" ref="BC6:BC27" si="16">IF(BA6&gt;0,BB6/BA6,0)</f>
        <v>0.99830113133450127</v>
      </c>
      <c r="BD6" s="56">
        <v>372852979.73000002</v>
      </c>
      <c r="BE6" s="56">
        <v>328786590.25</v>
      </c>
      <c r="BF6" s="19">
        <f t="shared" ref="BF6:BF27" si="17">IF(BD6&gt;0,BE6/BD6,0)</f>
        <v>0.88181296147368726</v>
      </c>
      <c r="BG6" s="56">
        <v>292811355</v>
      </c>
      <c r="BH6" s="56">
        <v>240710647.99000001</v>
      </c>
      <c r="BI6" s="19">
        <f t="shared" ref="BI6:BI27" si="18">IF(BG6&gt;0,BH6/BG6,0)</f>
        <v>0.82206732723872677</v>
      </c>
      <c r="BJ6" s="56">
        <v>68554000</v>
      </c>
      <c r="BK6" s="56">
        <v>63147306.009999998</v>
      </c>
      <c r="BL6" s="19">
        <f t="shared" ref="BL6:BL27" si="19">IF(BJ6&gt;0,BK6/BJ6,0)</f>
        <v>0.92113233378066928</v>
      </c>
      <c r="BM6" s="56">
        <v>308328437.64999998</v>
      </c>
      <c r="BN6" s="56">
        <v>283517221.94999999</v>
      </c>
      <c r="BO6" s="19">
        <f t="shared" ref="BO6:BO27" si="20">IF(BM6&gt;0,BN6/BM6,0)</f>
        <v>0.91952991462900835</v>
      </c>
      <c r="BP6" s="56">
        <v>101389308</v>
      </c>
      <c r="BQ6" s="56">
        <v>105114913.81</v>
      </c>
      <c r="BR6" s="19">
        <f t="shared" ref="BR6:BR27" si="21">IF(BP6&gt;0,BQ6/BP6,0)</f>
        <v>1.0367455492446995</v>
      </c>
      <c r="BS6" s="56">
        <v>207532123.69</v>
      </c>
      <c r="BT6" s="56">
        <v>180279479.84</v>
      </c>
      <c r="BU6" s="19">
        <f t="shared" ref="BU6:BU27" si="22">IF(BS6&gt;0,BT6/BS6,0)</f>
        <v>0.86868228703374861</v>
      </c>
      <c r="BV6" s="56">
        <v>2043914000</v>
      </c>
      <c r="BW6" s="56">
        <v>1840871886.51</v>
      </c>
      <c r="BX6" s="19">
        <f t="shared" ref="BX6:BX27" si="23">IF(BV6&gt;0,BW6/BV6,0)</f>
        <v>0.9006601483770843</v>
      </c>
      <c r="BY6" s="56">
        <v>5105910560</v>
      </c>
      <c r="BZ6" s="56">
        <v>4542533811.8500004</v>
      </c>
      <c r="CA6" s="19">
        <f t="shared" ref="CA6:CA27" si="24">IF(BY6&gt;0,BZ6/BY6,0)</f>
        <v>0.88966184551615024</v>
      </c>
      <c r="CB6" s="3">
        <f>B6+E6+H6+K6+N6+Q6+T6+W6+Z6+AC6+AF6+AI6+AL6+AO6+AR6+AU6+AX6+BA6+BD6+BG6+BJ6+BM6+BP6+BS6+BV6+BY6</f>
        <v>15463995433.23</v>
      </c>
      <c r="CC6" s="3">
        <f>C6+F6+I6+L6+O6+R6+U6+X6+AA6+AD6+AG6+AJ6+AM6+AP6+AS6+AV6+AY6+BB6+BE6+BH6+BK6+BN6+BQ6+BT6+BW6+BZ6</f>
        <v>13832805034.200003</v>
      </c>
      <c r="CD6" s="19">
        <f t="shared" ref="CD6:CD27" si="25">IF(CB6&gt;0,CC6/CB6,0)</f>
        <v>0.89451688562162968</v>
      </c>
      <c r="CF6" s="27"/>
      <c r="CG6" s="27"/>
      <c r="CH6" s="23"/>
      <c r="CI6" s="23"/>
    </row>
    <row r="7" spans="1:87" ht="31.5" x14ac:dyDescent="0.2">
      <c r="A7" s="5" t="s">
        <v>29</v>
      </c>
      <c r="B7" s="56">
        <v>120000</v>
      </c>
      <c r="C7" s="56">
        <v>120000</v>
      </c>
      <c r="D7" s="19">
        <f t="shared" ref="D7:D27" si="26">IF(B7&gt;0,C7/B7,0)</f>
        <v>1</v>
      </c>
      <c r="E7" s="56">
        <v>50580940</v>
      </c>
      <c r="F7" s="56">
        <v>50580940</v>
      </c>
      <c r="G7" s="19">
        <f t="shared" si="0"/>
        <v>1</v>
      </c>
      <c r="H7" s="56">
        <v>170187</v>
      </c>
      <c r="I7" s="56">
        <v>170187</v>
      </c>
      <c r="J7" s="19">
        <f t="shared" si="1"/>
        <v>1</v>
      </c>
      <c r="K7" s="56">
        <v>0</v>
      </c>
      <c r="L7" s="56">
        <v>0</v>
      </c>
      <c r="M7" s="19">
        <f t="shared" si="2"/>
        <v>0</v>
      </c>
      <c r="N7" s="56">
        <v>54336245</v>
      </c>
      <c r="O7" s="56">
        <v>54336245</v>
      </c>
      <c r="P7" s="19">
        <f t="shared" si="3"/>
        <v>1</v>
      </c>
      <c r="Q7" s="56">
        <v>77761871</v>
      </c>
      <c r="R7" s="56">
        <v>77761871</v>
      </c>
      <c r="S7" s="19">
        <f t="shared" si="4"/>
        <v>1</v>
      </c>
      <c r="T7" s="56">
        <v>60000</v>
      </c>
      <c r="U7" s="56">
        <v>60000</v>
      </c>
      <c r="V7" s="19">
        <f t="shared" si="5"/>
        <v>1</v>
      </c>
      <c r="W7" s="56">
        <v>35068365</v>
      </c>
      <c r="X7" s="56">
        <v>35068365</v>
      </c>
      <c r="Y7" s="19">
        <f t="shared" si="6"/>
        <v>1</v>
      </c>
      <c r="Z7" s="56">
        <v>40914</v>
      </c>
      <c r="AA7" s="56">
        <v>40914</v>
      </c>
      <c r="AB7" s="19">
        <f t="shared" si="7"/>
        <v>1</v>
      </c>
      <c r="AC7" s="56">
        <v>90000</v>
      </c>
      <c r="AD7" s="56">
        <v>90000</v>
      </c>
      <c r="AE7" s="19">
        <f t="shared" si="8"/>
        <v>1</v>
      </c>
      <c r="AF7" s="56">
        <v>91702087</v>
      </c>
      <c r="AG7" s="56">
        <v>91702087</v>
      </c>
      <c r="AH7" s="19">
        <f t="shared" si="9"/>
        <v>1</v>
      </c>
      <c r="AI7" s="56">
        <v>49167</v>
      </c>
      <c r="AJ7" s="56">
        <v>49167</v>
      </c>
      <c r="AK7" s="19">
        <f t="shared" si="10"/>
        <v>1</v>
      </c>
      <c r="AL7" s="56">
        <v>268005</v>
      </c>
      <c r="AM7" s="56">
        <v>268005</v>
      </c>
      <c r="AN7" s="19">
        <f t="shared" si="11"/>
        <v>1</v>
      </c>
      <c r="AO7" s="56">
        <v>230000</v>
      </c>
      <c r="AP7" s="56">
        <v>230000</v>
      </c>
      <c r="AQ7" s="19">
        <f t="shared" si="12"/>
        <v>1</v>
      </c>
      <c r="AR7" s="56">
        <v>95945553</v>
      </c>
      <c r="AS7" s="56">
        <v>95945553</v>
      </c>
      <c r="AT7" s="19">
        <f t="shared" si="13"/>
        <v>1</v>
      </c>
      <c r="AU7" s="56">
        <v>95082730</v>
      </c>
      <c r="AV7" s="56">
        <v>95082730</v>
      </c>
      <c r="AW7" s="19">
        <f t="shared" si="14"/>
        <v>1</v>
      </c>
      <c r="AX7" s="56">
        <v>60153369</v>
      </c>
      <c r="AY7" s="56">
        <v>60153369</v>
      </c>
      <c r="AZ7" s="19">
        <f t="shared" si="15"/>
        <v>1</v>
      </c>
      <c r="BA7" s="56">
        <v>48700469</v>
      </c>
      <c r="BB7" s="56">
        <v>48700469</v>
      </c>
      <c r="BC7" s="19">
        <f t="shared" si="16"/>
        <v>1</v>
      </c>
      <c r="BD7" s="56">
        <v>6369681</v>
      </c>
      <c r="BE7" s="56">
        <v>6369681</v>
      </c>
      <c r="BF7" s="19">
        <f t="shared" si="17"/>
        <v>1</v>
      </c>
      <c r="BG7" s="56">
        <v>163893</v>
      </c>
      <c r="BH7" s="56">
        <v>163893</v>
      </c>
      <c r="BI7" s="19">
        <f t="shared" si="18"/>
        <v>1</v>
      </c>
      <c r="BJ7" s="56">
        <v>60087616</v>
      </c>
      <c r="BK7" s="56">
        <v>60087616</v>
      </c>
      <c r="BL7" s="19">
        <f t="shared" si="19"/>
        <v>1</v>
      </c>
      <c r="BM7" s="56">
        <v>29697704</v>
      </c>
      <c r="BN7" s="56">
        <v>29697704</v>
      </c>
      <c r="BO7" s="19">
        <f t="shared" si="20"/>
        <v>1</v>
      </c>
      <c r="BP7" s="56">
        <v>71457314</v>
      </c>
      <c r="BQ7" s="56">
        <v>71457314</v>
      </c>
      <c r="BR7" s="19">
        <f t="shared" si="21"/>
        <v>1</v>
      </c>
      <c r="BS7" s="56">
        <v>21908150</v>
      </c>
      <c r="BT7" s="56">
        <v>21908150</v>
      </c>
      <c r="BU7" s="19">
        <f t="shared" si="22"/>
        <v>1</v>
      </c>
      <c r="BV7" s="56">
        <v>41390288</v>
      </c>
      <c r="BW7" s="56">
        <v>41390288</v>
      </c>
      <c r="BX7" s="19">
        <f t="shared" si="23"/>
        <v>1</v>
      </c>
      <c r="BY7" s="56">
        <v>48699853.380000003</v>
      </c>
      <c r="BZ7" s="56">
        <v>48699853.380000003</v>
      </c>
      <c r="CA7" s="19">
        <f t="shared" si="24"/>
        <v>1</v>
      </c>
      <c r="CB7" s="3">
        <f>B7+E7+H7+K7+N7+Q7+T7+W7+Z7+AC7+AF7+AI7+AL7+AO7+AR7+AU7+AX7+BA7+BD7+BG7+BJ7+BM7+BP7+BS7+BV7+BY7</f>
        <v>890134401.38</v>
      </c>
      <c r="CC7" s="3">
        <f t="shared" ref="CC7:CC12" si="27">BZ7+BW7+BT7+BQ7+BN7+BK7+BH7+BE7+BB7+AY7+AV7+AS7+AP7+AM7+AJ7+AG7+AD7+AA7+X7+U7+R7+O7+L7+I7+F7+C7</f>
        <v>890134401.38</v>
      </c>
      <c r="CD7" s="19">
        <f t="shared" si="25"/>
        <v>1</v>
      </c>
      <c r="CF7" s="27"/>
      <c r="CG7" s="27"/>
      <c r="CH7" s="23"/>
      <c r="CI7" s="23"/>
    </row>
    <row r="8" spans="1:87" ht="47.25" x14ac:dyDescent="0.2">
      <c r="A8" s="5" t="s">
        <v>30</v>
      </c>
      <c r="B8" s="56">
        <v>117456598.7</v>
      </c>
      <c r="C8" s="56">
        <v>96497320.709999993</v>
      </c>
      <c r="D8" s="19">
        <f t="shared" si="26"/>
        <v>0.82155725415195413</v>
      </c>
      <c r="E8" s="56">
        <v>16679952.560000001</v>
      </c>
      <c r="F8" s="56">
        <v>10557097.5</v>
      </c>
      <c r="G8" s="19">
        <f t="shared" si="0"/>
        <v>0.63292131449563305</v>
      </c>
      <c r="H8" s="56">
        <v>588771475.13</v>
      </c>
      <c r="I8" s="56">
        <v>339788665.31</v>
      </c>
      <c r="J8" s="19">
        <f t="shared" si="1"/>
        <v>0.57711468653432152</v>
      </c>
      <c r="K8" s="56">
        <v>344137551.75</v>
      </c>
      <c r="L8" s="56">
        <v>225001265.97</v>
      </c>
      <c r="M8" s="19">
        <f t="shared" si="2"/>
        <v>0.65381201448615234</v>
      </c>
      <c r="N8" s="56">
        <v>54285158.549999997</v>
      </c>
      <c r="O8" s="56">
        <v>47699656.549999997</v>
      </c>
      <c r="P8" s="19">
        <f t="shared" si="3"/>
        <v>0.87868687914148125</v>
      </c>
      <c r="Q8" s="56">
        <v>32191516.510000002</v>
      </c>
      <c r="R8" s="56">
        <v>28818819.25</v>
      </c>
      <c r="S8" s="19">
        <f t="shared" si="4"/>
        <v>0.8952302461751902</v>
      </c>
      <c r="T8" s="56">
        <v>250480763.87</v>
      </c>
      <c r="U8" s="56">
        <v>183953310.58000001</v>
      </c>
      <c r="V8" s="19">
        <f t="shared" si="5"/>
        <v>0.73440094855137117</v>
      </c>
      <c r="W8" s="56">
        <v>119371211.18000001</v>
      </c>
      <c r="X8" s="56">
        <v>35389861.609999999</v>
      </c>
      <c r="Y8" s="19">
        <f t="shared" si="6"/>
        <v>0.29646898326796384</v>
      </c>
      <c r="Z8" s="56">
        <v>105996400.41</v>
      </c>
      <c r="AA8" s="56">
        <v>70566071.700000003</v>
      </c>
      <c r="AB8" s="19">
        <f t="shared" si="7"/>
        <v>0.66574026501887329</v>
      </c>
      <c r="AC8" s="56">
        <v>276871483.13999999</v>
      </c>
      <c r="AD8" s="56">
        <v>114164744.09999999</v>
      </c>
      <c r="AE8" s="19">
        <f t="shared" si="8"/>
        <v>0.41233839904802555</v>
      </c>
      <c r="AF8" s="56">
        <v>52959349.609999999</v>
      </c>
      <c r="AG8" s="56">
        <v>50981032.649999999</v>
      </c>
      <c r="AH8" s="19">
        <f t="shared" si="9"/>
        <v>0.96264461375434929</v>
      </c>
      <c r="AI8" s="56">
        <v>229386409.18000001</v>
      </c>
      <c r="AJ8" s="56">
        <v>171704592.99000001</v>
      </c>
      <c r="AK8" s="19">
        <f t="shared" si="10"/>
        <v>0.74853864971251649</v>
      </c>
      <c r="AL8" s="56">
        <v>574205827.83000004</v>
      </c>
      <c r="AM8" s="56">
        <v>307652951.87</v>
      </c>
      <c r="AN8" s="19">
        <f t="shared" si="11"/>
        <v>0.53578862658475845</v>
      </c>
      <c r="AO8" s="56">
        <v>144507506.44</v>
      </c>
      <c r="AP8" s="56">
        <v>34011035.32</v>
      </c>
      <c r="AQ8" s="19">
        <f t="shared" si="12"/>
        <v>0.23535826032761487</v>
      </c>
      <c r="AR8" s="56">
        <v>140892465.18000001</v>
      </c>
      <c r="AS8" s="56">
        <v>77232037.420000002</v>
      </c>
      <c r="AT8" s="19">
        <f t="shared" si="13"/>
        <v>0.54816300730724421</v>
      </c>
      <c r="AU8" s="56">
        <v>60113520.880000003</v>
      </c>
      <c r="AV8" s="56">
        <v>51609617.609999999</v>
      </c>
      <c r="AW8" s="19">
        <f t="shared" si="14"/>
        <v>0.85853593092682612</v>
      </c>
      <c r="AX8" s="56">
        <v>241497190.19</v>
      </c>
      <c r="AY8" s="56">
        <v>114512427.64</v>
      </c>
      <c r="AZ8" s="19">
        <f t="shared" si="15"/>
        <v>0.47417705998942</v>
      </c>
      <c r="BA8" s="56">
        <v>33235760.239999998</v>
      </c>
      <c r="BB8" s="56">
        <v>26973098.870000001</v>
      </c>
      <c r="BC8" s="19">
        <f t="shared" si="16"/>
        <v>0.81156858381525032</v>
      </c>
      <c r="BD8" s="56">
        <v>233005695.83000001</v>
      </c>
      <c r="BE8" s="56">
        <v>96575891.609999999</v>
      </c>
      <c r="BF8" s="19">
        <f t="shared" si="17"/>
        <v>0.41447867300403407</v>
      </c>
      <c r="BG8" s="56">
        <v>72118930.719999999</v>
      </c>
      <c r="BH8" s="56">
        <v>39575437.189999998</v>
      </c>
      <c r="BI8" s="19">
        <f t="shared" si="18"/>
        <v>0.54875241209067105</v>
      </c>
      <c r="BJ8" s="56">
        <v>97334793.129999995</v>
      </c>
      <c r="BK8" s="56">
        <v>24544311.100000001</v>
      </c>
      <c r="BL8" s="19">
        <f t="shared" si="19"/>
        <v>0.25216379786433313</v>
      </c>
      <c r="BM8" s="56">
        <v>108439158.69</v>
      </c>
      <c r="BN8" s="56">
        <v>56317291.020000003</v>
      </c>
      <c r="BO8" s="19">
        <f t="shared" si="20"/>
        <v>0.51934459562709101</v>
      </c>
      <c r="BP8" s="56">
        <v>53252299.509999998</v>
      </c>
      <c r="BQ8" s="56">
        <v>47861233.189999998</v>
      </c>
      <c r="BR8" s="19">
        <f t="shared" si="21"/>
        <v>0.89876368965085462</v>
      </c>
      <c r="BS8" s="56">
        <v>135664784.58000001</v>
      </c>
      <c r="BT8" s="56">
        <v>78072426.469999999</v>
      </c>
      <c r="BU8" s="19">
        <f t="shared" si="22"/>
        <v>0.57548041455048016</v>
      </c>
      <c r="BV8" s="56">
        <v>545335496.83000004</v>
      </c>
      <c r="BW8" s="56">
        <v>327506150.72000003</v>
      </c>
      <c r="BX8" s="19">
        <f t="shared" si="23"/>
        <v>0.60055901848269932</v>
      </c>
      <c r="BY8" s="56">
        <v>3358499229.9699998</v>
      </c>
      <c r="BZ8" s="56">
        <v>2066801085.1199999</v>
      </c>
      <c r="CA8" s="19">
        <f t="shared" si="24"/>
        <v>0.61539424117672403</v>
      </c>
      <c r="CB8" s="3">
        <f>B8+E8+H8+K8+N8+Q8+T8+W8+Z8+AC8+AF8+AI8+AL8+AO8+AR8+AU8+AX8+BA8+BD8+BG8+BJ8+BM8+BP8+BS8+BV8+BY8</f>
        <v>7986690530.6100006</v>
      </c>
      <c r="CC8" s="3">
        <f t="shared" si="27"/>
        <v>4724367434.0700006</v>
      </c>
      <c r="CD8" s="19">
        <f t="shared" si="25"/>
        <v>0.59153004814237709</v>
      </c>
      <c r="CF8" s="27"/>
      <c r="CG8" s="27"/>
      <c r="CH8" s="23"/>
      <c r="CI8" s="23"/>
    </row>
    <row r="9" spans="1:87" ht="47.25" x14ac:dyDescent="0.2">
      <c r="A9" s="5" t="s">
        <v>31</v>
      </c>
      <c r="B9" s="56">
        <v>388360467</v>
      </c>
      <c r="C9" s="56">
        <v>355074226.91000003</v>
      </c>
      <c r="D9" s="19">
        <f t="shared" si="26"/>
        <v>0.91429034899682526</v>
      </c>
      <c r="E9" s="56">
        <v>126388591</v>
      </c>
      <c r="F9" s="56">
        <v>112935460.23999999</v>
      </c>
      <c r="G9" s="19">
        <f t="shared" si="0"/>
        <v>0.89355739585703586</v>
      </c>
      <c r="H9" s="56">
        <v>959065695</v>
      </c>
      <c r="I9" s="56">
        <v>878000352.42999995</v>
      </c>
      <c r="J9" s="19">
        <f t="shared" si="1"/>
        <v>0.91547467186802045</v>
      </c>
      <c r="K9" s="56">
        <v>745362955</v>
      </c>
      <c r="L9" s="56">
        <v>691275261.64999998</v>
      </c>
      <c r="M9" s="19">
        <f t="shared" si="2"/>
        <v>0.92743442240163376</v>
      </c>
      <c r="N9" s="56">
        <v>264711526</v>
      </c>
      <c r="O9" s="56">
        <v>250750316.30000001</v>
      </c>
      <c r="P9" s="19">
        <f t="shared" si="3"/>
        <v>0.94725877671076553</v>
      </c>
      <c r="Q9" s="56">
        <v>245309422</v>
      </c>
      <c r="R9" s="56">
        <v>223381089.80000001</v>
      </c>
      <c r="S9" s="19">
        <f t="shared" si="4"/>
        <v>0.91060949872524677</v>
      </c>
      <c r="T9" s="56">
        <v>728510725</v>
      </c>
      <c r="U9" s="56">
        <v>685762738.63999999</v>
      </c>
      <c r="V9" s="19">
        <f t="shared" si="5"/>
        <v>0.94132140421131072</v>
      </c>
      <c r="W9" s="56">
        <v>141235257</v>
      </c>
      <c r="X9" s="56">
        <v>126397762.65000001</v>
      </c>
      <c r="Y9" s="19">
        <f t="shared" si="6"/>
        <v>0.89494482705547107</v>
      </c>
      <c r="Z9" s="56">
        <v>629999815</v>
      </c>
      <c r="AA9" s="56">
        <v>574590106.38</v>
      </c>
      <c r="AB9" s="19">
        <f t="shared" si="7"/>
        <v>0.91204805572839731</v>
      </c>
      <c r="AC9" s="56">
        <v>637254766</v>
      </c>
      <c r="AD9" s="56">
        <v>586443049.10000002</v>
      </c>
      <c r="AE9" s="19">
        <f t="shared" si="8"/>
        <v>0.92026467339123841</v>
      </c>
      <c r="AF9" s="56">
        <v>199959222</v>
      </c>
      <c r="AG9" s="56">
        <v>187169659.88999999</v>
      </c>
      <c r="AH9" s="19">
        <f t="shared" si="9"/>
        <v>0.93603914847198189</v>
      </c>
      <c r="AI9" s="56">
        <v>908144786</v>
      </c>
      <c r="AJ9" s="56">
        <v>816094826.67999995</v>
      </c>
      <c r="AK9" s="19">
        <f t="shared" si="10"/>
        <v>0.89863955534508788</v>
      </c>
      <c r="AL9" s="56">
        <v>972626358</v>
      </c>
      <c r="AM9" s="56">
        <v>879154682.19000006</v>
      </c>
      <c r="AN9" s="19">
        <f t="shared" si="11"/>
        <v>0.9038976529463949</v>
      </c>
      <c r="AO9" s="56">
        <v>211864623</v>
      </c>
      <c r="AP9" s="56">
        <v>202122864.19</v>
      </c>
      <c r="AQ9" s="19">
        <f t="shared" si="12"/>
        <v>0.95401894534322518</v>
      </c>
      <c r="AR9" s="56">
        <v>197115706</v>
      </c>
      <c r="AS9" s="56">
        <v>188707640.52000001</v>
      </c>
      <c r="AT9" s="19">
        <f t="shared" si="13"/>
        <v>0.95734451784374808</v>
      </c>
      <c r="AU9" s="56">
        <v>177731511</v>
      </c>
      <c r="AV9" s="56">
        <v>166325253.94</v>
      </c>
      <c r="AW9" s="19">
        <f t="shared" si="14"/>
        <v>0.93582310195967444</v>
      </c>
      <c r="AX9" s="56">
        <v>272531898</v>
      </c>
      <c r="AY9" s="56">
        <v>249686111.71000001</v>
      </c>
      <c r="AZ9" s="19">
        <f t="shared" si="15"/>
        <v>0.91617206478340385</v>
      </c>
      <c r="BA9" s="56">
        <v>134438012</v>
      </c>
      <c r="BB9" s="56">
        <v>128029723.38</v>
      </c>
      <c r="BC9" s="19">
        <f t="shared" si="16"/>
        <v>0.95233276270107292</v>
      </c>
      <c r="BD9" s="56">
        <v>395994936</v>
      </c>
      <c r="BE9" s="56">
        <v>364657989.45999998</v>
      </c>
      <c r="BF9" s="19">
        <f t="shared" si="17"/>
        <v>0.9208652846510138</v>
      </c>
      <c r="BG9" s="56">
        <v>248162417</v>
      </c>
      <c r="BH9" s="56">
        <v>224102324.43000001</v>
      </c>
      <c r="BI9" s="19">
        <f t="shared" si="18"/>
        <v>0.90304699292963453</v>
      </c>
      <c r="BJ9" s="56">
        <v>169742765</v>
      </c>
      <c r="BK9" s="56">
        <v>155694718.75999999</v>
      </c>
      <c r="BL9" s="19">
        <f t="shared" si="19"/>
        <v>0.91723920462825026</v>
      </c>
      <c r="BM9" s="56">
        <v>327511770</v>
      </c>
      <c r="BN9" s="56">
        <v>313603819.74000001</v>
      </c>
      <c r="BO9" s="19">
        <f t="shared" si="20"/>
        <v>0.95753450246994176</v>
      </c>
      <c r="BP9" s="56">
        <v>270194520</v>
      </c>
      <c r="BQ9" s="56">
        <v>244552409.75</v>
      </c>
      <c r="BR9" s="19">
        <f t="shared" si="21"/>
        <v>0.90509759320803396</v>
      </c>
      <c r="BS9" s="56">
        <v>213389203</v>
      </c>
      <c r="BT9" s="56">
        <v>202965713.13</v>
      </c>
      <c r="BU9" s="19">
        <f t="shared" si="22"/>
        <v>0.95115268381221707</v>
      </c>
      <c r="BV9" s="56">
        <v>1641406112</v>
      </c>
      <c r="BW9" s="56">
        <v>1531906522.22</v>
      </c>
      <c r="BX9" s="19">
        <f t="shared" si="23"/>
        <v>0.93328915435402016</v>
      </c>
      <c r="BY9" s="56">
        <v>4333027112.6800003</v>
      </c>
      <c r="BZ9" s="56">
        <v>3973386879.3600001</v>
      </c>
      <c r="CA9" s="19">
        <f t="shared" si="24"/>
        <v>0.91700023471638037</v>
      </c>
      <c r="CB9" s="3">
        <f>B9+E9+H9+K9+N9+Q9+T9+W9+Z9+AC9+AF9+AI9+AL9+AO9+AR9+AU9+AX9+BA9+BD9+BG9+BJ9+BM9+BP9+BS9+BV9+BY9</f>
        <v>15540040170.68</v>
      </c>
      <c r="CC9" s="3">
        <f t="shared" si="27"/>
        <v>14312771503.449997</v>
      </c>
      <c r="CD9" s="19">
        <f t="shared" si="25"/>
        <v>0.92102538643718956</v>
      </c>
      <c r="CF9" s="27"/>
      <c r="CG9" s="27"/>
      <c r="CH9" s="23"/>
      <c r="CI9" s="23"/>
    </row>
    <row r="10" spans="1:87" ht="31.5" x14ac:dyDescent="0.2">
      <c r="A10" s="5" t="s">
        <v>50</v>
      </c>
      <c r="B10" s="56">
        <v>21053322</v>
      </c>
      <c r="C10" s="56">
        <v>18720794.16</v>
      </c>
      <c r="D10" s="19">
        <f t="shared" si="26"/>
        <v>0.88920856100524182</v>
      </c>
      <c r="E10" s="56">
        <v>1061286.58</v>
      </c>
      <c r="F10" s="56">
        <v>510094.67</v>
      </c>
      <c r="G10" s="19">
        <f t="shared" si="0"/>
        <v>0.48063801014048435</v>
      </c>
      <c r="H10" s="56">
        <v>49685083.920000002</v>
      </c>
      <c r="I10" s="56">
        <v>40823666.380000003</v>
      </c>
      <c r="J10" s="19">
        <f t="shared" si="1"/>
        <v>0.82164833304361262</v>
      </c>
      <c r="K10" s="56">
        <v>101019252.81999999</v>
      </c>
      <c r="L10" s="56">
        <v>51661981.689999998</v>
      </c>
      <c r="M10" s="19">
        <f t="shared" si="2"/>
        <v>0.51140728373880684</v>
      </c>
      <c r="N10" s="56">
        <v>4650133</v>
      </c>
      <c r="O10" s="56">
        <v>4019068.93</v>
      </c>
      <c r="P10" s="19">
        <f t="shared" si="3"/>
        <v>0.86429117833834002</v>
      </c>
      <c r="Q10" s="56">
        <v>11114438.65</v>
      </c>
      <c r="R10" s="56">
        <v>10862640.970000001</v>
      </c>
      <c r="S10" s="19">
        <f t="shared" si="4"/>
        <v>0.97734499348736792</v>
      </c>
      <c r="T10" s="56">
        <v>12009839.390000001</v>
      </c>
      <c r="U10" s="56">
        <v>10808030.720000001</v>
      </c>
      <c r="V10" s="19">
        <f t="shared" si="5"/>
        <v>0.89993132872362247</v>
      </c>
      <c r="W10" s="56">
        <v>727723</v>
      </c>
      <c r="X10" s="56">
        <v>501639.96</v>
      </c>
      <c r="Y10" s="19">
        <f t="shared" si="6"/>
        <v>0.68932816470003011</v>
      </c>
      <c r="Z10" s="56">
        <v>32117767.890000001</v>
      </c>
      <c r="AA10" s="56">
        <v>24316635.300000001</v>
      </c>
      <c r="AB10" s="19">
        <f t="shared" si="7"/>
        <v>0.75710850714414324</v>
      </c>
      <c r="AC10" s="56">
        <v>2353140</v>
      </c>
      <c r="AD10" s="56">
        <v>1793832.06</v>
      </c>
      <c r="AE10" s="19">
        <f t="shared" si="8"/>
        <v>0.76231420994925936</v>
      </c>
      <c r="AF10" s="56">
        <v>1693710</v>
      </c>
      <c r="AG10" s="56">
        <v>426405.74</v>
      </c>
      <c r="AH10" s="19">
        <f t="shared" si="9"/>
        <v>0.25175841200677801</v>
      </c>
      <c r="AI10" s="56">
        <v>3687368</v>
      </c>
      <c r="AJ10" s="56">
        <v>1761669</v>
      </c>
      <c r="AK10" s="19">
        <f t="shared" si="10"/>
        <v>0.47775784787414766</v>
      </c>
      <c r="AL10" s="56">
        <v>22942215.800000001</v>
      </c>
      <c r="AM10" s="56">
        <v>18339678.629999999</v>
      </c>
      <c r="AN10" s="19">
        <f t="shared" si="11"/>
        <v>0.79938567354945722</v>
      </c>
      <c r="AO10" s="56">
        <v>9970253.4000000004</v>
      </c>
      <c r="AP10" s="56">
        <v>10119617.23</v>
      </c>
      <c r="AQ10" s="19">
        <f t="shared" si="12"/>
        <v>1.0149809462214872</v>
      </c>
      <c r="AR10" s="56">
        <v>79014935.799999997</v>
      </c>
      <c r="AS10" s="56">
        <v>40450827.939999998</v>
      </c>
      <c r="AT10" s="19">
        <f t="shared" si="13"/>
        <v>0.51193900913098001</v>
      </c>
      <c r="AU10" s="56">
        <v>19332177.920000002</v>
      </c>
      <c r="AV10" s="56">
        <v>9663790.6699999999</v>
      </c>
      <c r="AW10" s="19">
        <f t="shared" si="14"/>
        <v>0.49988111582618827</v>
      </c>
      <c r="AX10" s="56">
        <v>53036944.149999999</v>
      </c>
      <c r="AY10" s="56">
        <v>22242182.73</v>
      </c>
      <c r="AZ10" s="19">
        <f t="shared" si="15"/>
        <v>0.41937149823515996</v>
      </c>
      <c r="BA10" s="56">
        <v>26645147.399999999</v>
      </c>
      <c r="BB10" s="56">
        <v>24368572.710000001</v>
      </c>
      <c r="BC10" s="19">
        <f t="shared" si="16"/>
        <v>0.9145595009919143</v>
      </c>
      <c r="BD10" s="56">
        <v>52459010</v>
      </c>
      <c r="BE10" s="56">
        <v>46947915.899999999</v>
      </c>
      <c r="BF10" s="19">
        <f t="shared" si="17"/>
        <v>0.89494475591514211</v>
      </c>
      <c r="BG10" s="56">
        <v>68548495.620000005</v>
      </c>
      <c r="BH10" s="56">
        <v>32171611.940000001</v>
      </c>
      <c r="BI10" s="19">
        <f t="shared" si="18"/>
        <v>0.46932630175203249</v>
      </c>
      <c r="BJ10" s="56">
        <v>9751456.1999999993</v>
      </c>
      <c r="BK10" s="56">
        <v>9248240.3000000007</v>
      </c>
      <c r="BL10" s="19">
        <f t="shared" si="19"/>
        <v>0.94839582010325818</v>
      </c>
      <c r="BM10" s="56">
        <v>20146752.940000001</v>
      </c>
      <c r="BN10" s="56">
        <v>16796777.809999999</v>
      </c>
      <c r="BO10" s="19">
        <f t="shared" si="20"/>
        <v>0.83372133762811695</v>
      </c>
      <c r="BP10" s="56">
        <v>29046099.800000001</v>
      </c>
      <c r="BQ10" s="56">
        <v>25609908.02</v>
      </c>
      <c r="BR10" s="19">
        <f t="shared" si="21"/>
        <v>0.88169868575608212</v>
      </c>
      <c r="BS10" s="56">
        <v>20041662</v>
      </c>
      <c r="BT10" s="56">
        <v>2336218.85</v>
      </c>
      <c r="BU10" s="19">
        <f t="shared" si="22"/>
        <v>0.11656811945037293</v>
      </c>
      <c r="BV10" s="56">
        <v>144882289.22999999</v>
      </c>
      <c r="BW10" s="56">
        <v>140597677.13999999</v>
      </c>
      <c r="BX10" s="19">
        <f t="shared" si="23"/>
        <v>0.97042694374328808</v>
      </c>
      <c r="BY10" s="56">
        <v>1246034980.9300001</v>
      </c>
      <c r="BZ10" s="56">
        <v>528431720.20999998</v>
      </c>
      <c r="CA10" s="19">
        <f t="shared" si="24"/>
        <v>0.42409059801482918</v>
      </c>
      <c r="CB10" s="3">
        <f>B10+E10+H10+K10+N10+Q10+T10+W10+Z10+AC10+AF10+AI10+AL10+AO10+AR10+AU10+AX10+BA10+BD10+BG10+BJ10+BM10+BP10+BS10+BV10+BY10</f>
        <v>2043025486.4400001</v>
      </c>
      <c r="CC10" s="3">
        <f t="shared" si="27"/>
        <v>1093531199.6600001</v>
      </c>
      <c r="CD10" s="19">
        <f t="shared" si="25"/>
        <v>0.53525088498308127</v>
      </c>
      <c r="CF10" s="27"/>
      <c r="CG10" s="27"/>
      <c r="CH10" s="23"/>
      <c r="CI10" s="27"/>
    </row>
    <row r="11" spans="1:87" ht="31.5" x14ac:dyDescent="0.2">
      <c r="A11" s="5" t="s">
        <v>32</v>
      </c>
      <c r="B11" s="56">
        <v>3244248.45</v>
      </c>
      <c r="C11" s="56">
        <v>4013633.38</v>
      </c>
      <c r="D11" s="19">
        <f t="shared" si="26"/>
        <v>1.2371535170187102</v>
      </c>
      <c r="E11" s="56">
        <v>11663836</v>
      </c>
      <c r="F11" s="56">
        <v>0</v>
      </c>
      <c r="G11" s="19">
        <f t="shared" si="0"/>
        <v>0</v>
      </c>
      <c r="H11" s="56">
        <v>2669304.1800000002</v>
      </c>
      <c r="I11" s="56">
        <v>3377356.35</v>
      </c>
      <c r="J11" s="19">
        <f t="shared" si="1"/>
        <v>1.2652572064679417</v>
      </c>
      <c r="K11" s="56">
        <v>3534654.73</v>
      </c>
      <c r="L11" s="56">
        <v>289561</v>
      </c>
      <c r="M11" s="19">
        <f t="shared" si="2"/>
        <v>8.1920589737487601E-2</v>
      </c>
      <c r="N11" s="56">
        <v>460721.2</v>
      </c>
      <c r="O11" s="56">
        <v>700580.84</v>
      </c>
      <c r="P11" s="19">
        <f t="shared" si="3"/>
        <v>1.5206177618915733</v>
      </c>
      <c r="Q11" s="56">
        <v>348529.3</v>
      </c>
      <c r="R11" s="56">
        <v>301385.71999999997</v>
      </c>
      <c r="S11" s="19">
        <f t="shared" si="4"/>
        <v>0.86473567645532234</v>
      </c>
      <c r="T11" s="56">
        <v>1539683.81</v>
      </c>
      <c r="U11" s="56">
        <v>1356423.66</v>
      </c>
      <c r="V11" s="19">
        <f t="shared" si="5"/>
        <v>0.88097546469622223</v>
      </c>
      <c r="W11" s="56">
        <v>623738.62</v>
      </c>
      <c r="X11" s="56">
        <v>529869.68999999994</v>
      </c>
      <c r="Y11" s="19">
        <f t="shared" si="6"/>
        <v>0.84950598377249742</v>
      </c>
      <c r="Z11" s="56">
        <v>730523.4</v>
      </c>
      <c r="AA11" s="56">
        <v>716804</v>
      </c>
      <c r="AB11" s="19">
        <f t="shared" si="7"/>
        <v>0.98121976653999032</v>
      </c>
      <c r="AC11" s="56">
        <v>5092632.9800000004</v>
      </c>
      <c r="AD11" s="56">
        <v>148521</v>
      </c>
      <c r="AE11" s="19">
        <f t="shared" si="8"/>
        <v>2.9163892348668719E-2</v>
      </c>
      <c r="AF11" s="56">
        <v>226107.56</v>
      </c>
      <c r="AG11" s="56">
        <v>210650.25</v>
      </c>
      <c r="AH11" s="19">
        <f t="shared" si="9"/>
        <v>0.93163735878623433</v>
      </c>
      <c r="AI11" s="56">
        <v>1063807.2</v>
      </c>
      <c r="AJ11" s="56">
        <v>806441.67</v>
      </c>
      <c r="AK11" s="19">
        <f t="shared" si="10"/>
        <v>0.75807126516910217</v>
      </c>
      <c r="AL11" s="56">
        <v>835737.72</v>
      </c>
      <c r="AM11" s="56">
        <v>773049.7</v>
      </c>
      <c r="AN11" s="19">
        <f t="shared" si="11"/>
        <v>0.92499079735206879</v>
      </c>
      <c r="AO11" s="56">
        <v>1145000</v>
      </c>
      <c r="AP11" s="56">
        <v>1160003.1000000001</v>
      </c>
      <c r="AQ11" s="19">
        <f t="shared" si="12"/>
        <v>1.0131031441048035</v>
      </c>
      <c r="AR11" s="56">
        <v>161580</v>
      </c>
      <c r="AS11" s="56">
        <v>174580</v>
      </c>
      <c r="AT11" s="19">
        <f t="shared" si="13"/>
        <v>1.0804555019185542</v>
      </c>
      <c r="AU11" s="56">
        <v>458907</v>
      </c>
      <c r="AV11" s="56">
        <v>248002.86</v>
      </c>
      <c r="AW11" s="19">
        <f t="shared" si="14"/>
        <v>0.54042073884251052</v>
      </c>
      <c r="AX11" s="56">
        <v>161617.70000000001</v>
      </c>
      <c r="AY11" s="56">
        <v>185391.34</v>
      </c>
      <c r="AZ11" s="19">
        <f t="shared" si="15"/>
        <v>1.1470979973109381</v>
      </c>
      <c r="BA11" s="56">
        <v>1337940</v>
      </c>
      <c r="BB11" s="56">
        <v>1466997.2</v>
      </c>
      <c r="BC11" s="19">
        <f t="shared" si="16"/>
        <v>1.0964596319715383</v>
      </c>
      <c r="BD11" s="56">
        <v>3481009.85</v>
      </c>
      <c r="BE11" s="56">
        <v>1262387.55</v>
      </c>
      <c r="BF11" s="19">
        <f t="shared" si="17"/>
        <v>0.36264980692312604</v>
      </c>
      <c r="BG11" s="56">
        <v>59590</v>
      </c>
      <c r="BH11" s="56">
        <v>39000</v>
      </c>
      <c r="BI11" s="19">
        <f t="shared" si="18"/>
        <v>0.65447222688370532</v>
      </c>
      <c r="BJ11" s="56">
        <v>8179415.0700000003</v>
      </c>
      <c r="BK11" s="56">
        <v>240570.08</v>
      </c>
      <c r="BL11" s="19">
        <f t="shared" si="19"/>
        <v>2.9411648380866431E-2</v>
      </c>
      <c r="BM11" s="56">
        <v>412034.8</v>
      </c>
      <c r="BN11" s="56">
        <v>270161.05</v>
      </c>
      <c r="BO11" s="19">
        <f t="shared" si="20"/>
        <v>0.6556753215990494</v>
      </c>
      <c r="BP11" s="56">
        <v>261435.96</v>
      </c>
      <c r="BQ11" s="56">
        <v>261435.96</v>
      </c>
      <c r="BR11" s="19">
        <f t="shared" si="21"/>
        <v>1</v>
      </c>
      <c r="BS11" s="56">
        <v>936773.11</v>
      </c>
      <c r="BT11" s="56">
        <v>799131.64</v>
      </c>
      <c r="BU11" s="19">
        <f t="shared" si="22"/>
        <v>0.8530685087662262</v>
      </c>
      <c r="BV11" s="56">
        <v>12489512.85</v>
      </c>
      <c r="BW11" s="56">
        <v>0</v>
      </c>
      <c r="BX11" s="19">
        <f t="shared" si="23"/>
        <v>0</v>
      </c>
      <c r="BY11" s="56">
        <v>516342.8</v>
      </c>
      <c r="BZ11" s="56">
        <v>559221.05000000005</v>
      </c>
      <c r="CA11" s="19">
        <f t="shared" si="24"/>
        <v>1.0830422153654511</v>
      </c>
      <c r="CB11" s="3">
        <f>B11+E11+H11+K11+N11+Q11+T11+W11+Z11+AC11+AF11+AI11+AL11+AO11+AR11+AU11+AX11+BA11+BD11+BG11+BJ11+BM11+BP11+BS11+BV11+BY11</f>
        <v>61634684.289999992</v>
      </c>
      <c r="CC11" s="3">
        <f t="shared" si="27"/>
        <v>19891159.09</v>
      </c>
      <c r="CD11" s="19">
        <f t="shared" si="25"/>
        <v>0.32272671336173731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3">
        <v>1000933377.8200001</v>
      </c>
      <c r="C12" s="3">
        <v>863026285.11000001</v>
      </c>
      <c r="D12" s="19">
        <f t="shared" si="26"/>
        <v>0.86222150667973807</v>
      </c>
      <c r="E12" s="3">
        <v>265907430.13999999</v>
      </c>
      <c r="F12" s="3">
        <v>233790260.81999999</v>
      </c>
      <c r="G12" s="19">
        <f t="shared" si="0"/>
        <v>0.87921672853184152</v>
      </c>
      <c r="H12" s="3">
        <v>3174697175.3499999</v>
      </c>
      <c r="I12" s="3">
        <v>2570051556.4000001</v>
      </c>
      <c r="J12" s="19">
        <f t="shared" si="1"/>
        <v>0.80954226952895447</v>
      </c>
      <c r="K12" s="3">
        <v>1791194907.8499999</v>
      </c>
      <c r="L12" s="3">
        <v>1575417940.6099999</v>
      </c>
      <c r="M12" s="19">
        <f t="shared" si="2"/>
        <v>0.87953462445971298</v>
      </c>
      <c r="N12" s="3">
        <v>520438403.98000002</v>
      </c>
      <c r="O12" s="3">
        <v>481521142.04000002</v>
      </c>
      <c r="P12" s="19">
        <f t="shared" si="3"/>
        <v>0.92522215570107014</v>
      </c>
      <c r="Q12" s="3">
        <v>469177159.36000001</v>
      </c>
      <c r="R12" s="3">
        <v>429281204.29000002</v>
      </c>
      <c r="S12" s="19">
        <f t="shared" si="4"/>
        <v>0.91496611829011099</v>
      </c>
      <c r="T12" s="3">
        <v>1713028469.0999999</v>
      </c>
      <c r="U12" s="3">
        <v>1537649102.9200001</v>
      </c>
      <c r="V12" s="19">
        <f t="shared" si="5"/>
        <v>0.89762028515956793</v>
      </c>
      <c r="W12" s="3">
        <v>407074211.22000003</v>
      </c>
      <c r="X12" s="3">
        <v>301229271.39999998</v>
      </c>
      <c r="Y12" s="19">
        <f t="shared" si="6"/>
        <v>0.73998613298842209</v>
      </c>
      <c r="Z12" s="3">
        <v>1345647629.1900001</v>
      </c>
      <c r="AA12" s="3">
        <v>1190216685.9400001</v>
      </c>
      <c r="AB12" s="19">
        <f t="shared" si="7"/>
        <v>0.88449357775515114</v>
      </c>
      <c r="AC12" s="3">
        <v>1350204814.1199999</v>
      </c>
      <c r="AD12" s="3">
        <v>1108835721.01</v>
      </c>
      <c r="AE12" s="19">
        <f t="shared" si="8"/>
        <v>0.82123520032972708</v>
      </c>
      <c r="AF12" s="3">
        <v>416784552.17000002</v>
      </c>
      <c r="AG12" s="3">
        <v>383488824.60000002</v>
      </c>
      <c r="AH12" s="19">
        <f t="shared" si="9"/>
        <v>0.92011285591885572</v>
      </c>
      <c r="AI12" s="3">
        <v>1689671070.51</v>
      </c>
      <c r="AJ12" s="3">
        <v>1550995980.1600001</v>
      </c>
      <c r="AK12" s="19">
        <f t="shared" si="10"/>
        <v>0.91792775956793582</v>
      </c>
      <c r="AL12" s="3">
        <v>2344965989.0900002</v>
      </c>
      <c r="AM12" s="3">
        <v>1876354622.1600001</v>
      </c>
      <c r="AN12" s="19">
        <f t="shared" si="11"/>
        <v>0.80016283003240829</v>
      </c>
      <c r="AO12" s="3">
        <v>628053309.74000001</v>
      </c>
      <c r="AP12" s="3">
        <v>445072184.56</v>
      </c>
      <c r="AQ12" s="19">
        <f t="shared" si="12"/>
        <v>0.7086535134163211</v>
      </c>
      <c r="AR12" s="3">
        <v>652596245.98000002</v>
      </c>
      <c r="AS12" s="3">
        <v>525674940.33999997</v>
      </c>
      <c r="AT12" s="19">
        <f t="shared" si="13"/>
        <v>0.80551327651386795</v>
      </c>
      <c r="AU12" s="3">
        <v>474069536.80000001</v>
      </c>
      <c r="AV12" s="3">
        <v>438857514.85000002</v>
      </c>
      <c r="AW12" s="19">
        <f t="shared" si="14"/>
        <v>0.9257239303168826</v>
      </c>
      <c r="AX12" s="3">
        <v>800818951.74000001</v>
      </c>
      <c r="AY12" s="3">
        <v>608535858.67999995</v>
      </c>
      <c r="AZ12" s="19">
        <f t="shared" si="15"/>
        <v>0.7598919298273199</v>
      </c>
      <c r="BA12" s="3">
        <v>343936385.82999998</v>
      </c>
      <c r="BB12" s="3">
        <v>328948746.61000001</v>
      </c>
      <c r="BC12" s="19">
        <f t="shared" si="16"/>
        <v>0.95642322290550552</v>
      </c>
      <c r="BD12" s="3">
        <v>1064410751.88</v>
      </c>
      <c r="BE12" s="3">
        <v>844775895.24000001</v>
      </c>
      <c r="BF12" s="19">
        <f t="shared" si="17"/>
        <v>0.79365592065650115</v>
      </c>
      <c r="BG12" s="3">
        <v>681862371.34000003</v>
      </c>
      <c r="BH12" s="3">
        <v>536795904.55000001</v>
      </c>
      <c r="BI12" s="19">
        <f t="shared" si="18"/>
        <v>0.78724963733529607</v>
      </c>
      <c r="BJ12" s="3">
        <v>413650045.39999998</v>
      </c>
      <c r="BK12" s="3">
        <v>312953044.85000002</v>
      </c>
      <c r="BL12" s="19">
        <f t="shared" si="19"/>
        <v>0.75656475402383705</v>
      </c>
      <c r="BM12" s="3">
        <v>794450846.35000002</v>
      </c>
      <c r="BN12" s="3">
        <v>699862879.84000003</v>
      </c>
      <c r="BO12" s="19">
        <f t="shared" si="20"/>
        <v>0.88093918340628374</v>
      </c>
      <c r="BP12" s="3">
        <v>525600977.26999998</v>
      </c>
      <c r="BQ12" s="3">
        <v>494857214.73000002</v>
      </c>
      <c r="BR12" s="19">
        <f t="shared" si="21"/>
        <v>0.94150740986121306</v>
      </c>
      <c r="BS12" s="3">
        <v>599426328.38</v>
      </c>
      <c r="BT12" s="3">
        <v>486314151.93000001</v>
      </c>
      <c r="BU12" s="19">
        <f t="shared" si="22"/>
        <v>0.81129928550903807</v>
      </c>
      <c r="BV12" s="3">
        <v>4418327956.3699999</v>
      </c>
      <c r="BW12" s="3">
        <v>3871132230.3299999</v>
      </c>
      <c r="BX12" s="19">
        <f t="shared" si="23"/>
        <v>0.87615321192916518</v>
      </c>
      <c r="BY12" s="3">
        <v>14092335039.700001</v>
      </c>
      <c r="BZ12" s="3">
        <v>11159105277.35</v>
      </c>
      <c r="CA12" s="19">
        <f t="shared" si="24"/>
        <v>0.79185637056692892</v>
      </c>
      <c r="CB12" s="3">
        <f t="shared" ref="CB12" si="28">BY12+BV12+BS12+BP12+BM12+BJ12+BG12+BD12+BA12+AX12+AU12+AR12+AO12+AL12+AI12+AF12+AC12+Z12+W12+T12+Q12+N12+K12+H12+E12+B12</f>
        <v>41979263936.68</v>
      </c>
      <c r="CC12" s="3">
        <f t="shared" si="27"/>
        <v>34854744441.320007</v>
      </c>
      <c r="CD12" s="16">
        <f t="shared" si="25"/>
        <v>0.83028479236543162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56">
        <v>83245507.659999996</v>
      </c>
      <c r="C13" s="56">
        <v>70511633.030000001</v>
      </c>
      <c r="D13" s="19">
        <f t="shared" si="26"/>
        <v>0.84703229053501583</v>
      </c>
      <c r="E13" s="56">
        <v>42533619.140000001</v>
      </c>
      <c r="F13" s="56">
        <v>34258958.780000001</v>
      </c>
      <c r="G13" s="19">
        <f t="shared" si="0"/>
        <v>0.8054560009867997</v>
      </c>
      <c r="H13" s="56">
        <v>429493096.22000003</v>
      </c>
      <c r="I13" s="56">
        <v>324104245.75999999</v>
      </c>
      <c r="J13" s="19">
        <f t="shared" si="1"/>
        <v>0.75462038531577114</v>
      </c>
      <c r="K13" s="56">
        <v>185852510.38</v>
      </c>
      <c r="L13" s="56">
        <v>135097322.05000001</v>
      </c>
      <c r="M13" s="19">
        <f t="shared" si="2"/>
        <v>0.72690609222213731</v>
      </c>
      <c r="N13" s="56">
        <v>61202857.990000002</v>
      </c>
      <c r="O13" s="56">
        <v>48265018.020000003</v>
      </c>
      <c r="P13" s="19">
        <f t="shared" si="3"/>
        <v>0.78860725797945697</v>
      </c>
      <c r="Q13" s="56">
        <v>61261233.549999997</v>
      </c>
      <c r="R13" s="56">
        <v>45477559.340000004</v>
      </c>
      <c r="S13" s="19">
        <f t="shared" si="4"/>
        <v>0.74235461326259899</v>
      </c>
      <c r="T13" s="56">
        <v>207831885.55000001</v>
      </c>
      <c r="U13" s="56">
        <v>173961360.66999999</v>
      </c>
      <c r="V13" s="19">
        <f t="shared" si="5"/>
        <v>0.83702921815694409</v>
      </c>
      <c r="W13" s="56">
        <v>54151435.859999999</v>
      </c>
      <c r="X13" s="56">
        <v>45402069.07</v>
      </c>
      <c r="Y13" s="19">
        <f t="shared" si="6"/>
        <v>0.83842779695408065</v>
      </c>
      <c r="Z13" s="56">
        <v>100474171.93000001</v>
      </c>
      <c r="AA13" s="56">
        <v>85636378.859999999</v>
      </c>
      <c r="AB13" s="19">
        <f t="shared" ref="AB13:AB26" si="29">IF(Z13&gt;0,AA13/Z13,0)</f>
        <v>0.85232231542711845</v>
      </c>
      <c r="AC13" s="56">
        <v>125003961.06</v>
      </c>
      <c r="AD13" s="56">
        <v>101259343.12</v>
      </c>
      <c r="AE13" s="19">
        <f t="shared" ref="AE13:AE26" si="30">IF(AC13&gt;0,AD13/AC13,0)</f>
        <v>0.81004907573606455</v>
      </c>
      <c r="AF13" s="56">
        <v>48866297.619999997</v>
      </c>
      <c r="AG13" s="56">
        <v>44232185.909999996</v>
      </c>
      <c r="AH13" s="19">
        <f t="shared" si="9"/>
        <v>0.90516752985797411</v>
      </c>
      <c r="AI13" s="56">
        <v>105863817.08</v>
      </c>
      <c r="AJ13" s="56">
        <v>83049267.170000002</v>
      </c>
      <c r="AK13" s="19">
        <f t="shared" si="10"/>
        <v>0.78449152373979381</v>
      </c>
      <c r="AL13" s="56">
        <v>196499181.69</v>
      </c>
      <c r="AM13" s="56">
        <v>148229495.09</v>
      </c>
      <c r="AN13" s="19">
        <f t="shared" si="11"/>
        <v>0.75435171696464898</v>
      </c>
      <c r="AO13" s="56">
        <v>75709556.370000005</v>
      </c>
      <c r="AP13" s="56">
        <v>54889692.439999998</v>
      </c>
      <c r="AQ13" s="19">
        <f t="shared" si="12"/>
        <v>0.72500348795796277</v>
      </c>
      <c r="AR13" s="56">
        <v>79522119.640000001</v>
      </c>
      <c r="AS13" s="56">
        <v>64995637.329999998</v>
      </c>
      <c r="AT13" s="19">
        <f t="shared" si="13"/>
        <v>0.81732777778356513</v>
      </c>
      <c r="AU13" s="56">
        <v>68523134.329999998</v>
      </c>
      <c r="AV13" s="56">
        <v>55773133.149999999</v>
      </c>
      <c r="AW13" s="19">
        <f t="shared" si="14"/>
        <v>0.81393143637304488</v>
      </c>
      <c r="AX13" s="56">
        <v>93442071.569999993</v>
      </c>
      <c r="AY13" s="56">
        <v>63251836.310000002</v>
      </c>
      <c r="AZ13" s="19">
        <f t="shared" si="15"/>
        <v>0.67690961091991986</v>
      </c>
      <c r="BA13" s="56">
        <v>47817023.109999999</v>
      </c>
      <c r="BB13" s="56">
        <v>41128337.310000002</v>
      </c>
      <c r="BC13" s="19">
        <f t="shared" si="16"/>
        <v>0.86011915077580003</v>
      </c>
      <c r="BD13" s="56">
        <v>93151996.519999996</v>
      </c>
      <c r="BE13" s="56">
        <v>85312782.269999996</v>
      </c>
      <c r="BF13" s="19">
        <f t="shared" si="17"/>
        <v>0.91584491430286308</v>
      </c>
      <c r="BG13" s="56">
        <v>102038623.51000001</v>
      </c>
      <c r="BH13" s="56">
        <v>72485492.719999999</v>
      </c>
      <c r="BI13" s="19">
        <f t="shared" si="18"/>
        <v>0.71037309429106776</v>
      </c>
      <c r="BJ13" s="56">
        <v>63699705.869999997</v>
      </c>
      <c r="BK13" s="56">
        <v>53848707.43</v>
      </c>
      <c r="BL13" s="19">
        <f t="shared" si="19"/>
        <v>0.84535252862698973</v>
      </c>
      <c r="BM13" s="56">
        <v>90471539.280000001</v>
      </c>
      <c r="BN13" s="56">
        <v>63355305.210000001</v>
      </c>
      <c r="BO13" s="19">
        <f t="shared" si="20"/>
        <v>0.70027884696337406</v>
      </c>
      <c r="BP13" s="56">
        <v>62265787.079999998</v>
      </c>
      <c r="BQ13" s="56">
        <v>48603586.130000003</v>
      </c>
      <c r="BR13" s="19">
        <f t="shared" si="21"/>
        <v>0.7805825383296513</v>
      </c>
      <c r="BS13" s="56">
        <v>65492401.479999997</v>
      </c>
      <c r="BT13" s="56">
        <v>55104294.170000002</v>
      </c>
      <c r="BU13" s="19">
        <f t="shared" si="22"/>
        <v>0.84138454117960071</v>
      </c>
      <c r="BV13" s="56">
        <v>418469203.31</v>
      </c>
      <c r="BW13" s="56">
        <v>320500344.86000001</v>
      </c>
      <c r="BX13" s="19">
        <f t="shared" si="23"/>
        <v>0.76588753085032846</v>
      </c>
      <c r="BY13" s="56">
        <v>712063950.63999999</v>
      </c>
      <c r="BZ13" s="56">
        <v>622759459.21000004</v>
      </c>
      <c r="CA13" s="19">
        <f t="shared" si="24"/>
        <v>0.8745836081861279</v>
      </c>
      <c r="CB13" s="3">
        <f t="shared" ref="CB13:CB22" si="31">BY13+BV13+BS13+BP13+BM13+BJ13+BG13+BD13+BA13+AX13+AU13+AR13+AO13+AL13+AI13+AF13+AC13+Z13+W13+T13+Q13+N13+K13+H13+E13+B13</f>
        <v>3674946688.4399991</v>
      </c>
      <c r="CC13" s="3">
        <f t="shared" ref="CC13:CC22" si="32">BZ13+BW13+BT13+BQ13+BN13+BK13+BH13+BE13+BB13+AY13+AV13+AS13+AP13+AM13+AJ13+AG13+AD13+AA13+X13+U13+R13+O13+L13+I13+F13+C13</f>
        <v>2941493445.4100008</v>
      </c>
      <c r="CD13" s="19">
        <f t="shared" si="25"/>
        <v>0.8004179910045589</v>
      </c>
      <c r="CF13" s="27"/>
      <c r="CG13" s="27"/>
      <c r="CH13" s="23"/>
      <c r="CI13" s="23"/>
    </row>
    <row r="14" spans="1:87" ht="15.75" x14ac:dyDescent="0.2">
      <c r="A14" s="5" t="s">
        <v>35</v>
      </c>
      <c r="B14" s="56">
        <v>1702209</v>
      </c>
      <c r="C14" s="56">
        <v>1266979.6299999999</v>
      </c>
      <c r="D14" s="19">
        <f t="shared" si="26"/>
        <v>0.74431496367367334</v>
      </c>
      <c r="E14" s="56">
        <v>623206</v>
      </c>
      <c r="F14" s="56">
        <v>341276.61</v>
      </c>
      <c r="G14" s="19">
        <f t="shared" si="0"/>
        <v>0.54761444851301178</v>
      </c>
      <c r="H14" s="56">
        <v>3651511</v>
      </c>
      <c r="I14" s="56">
        <v>2944801.5</v>
      </c>
      <c r="J14" s="19">
        <f t="shared" si="1"/>
        <v>0.80646107871508532</v>
      </c>
      <c r="K14" s="56">
        <v>3069464</v>
      </c>
      <c r="L14" s="56">
        <v>2098641.69</v>
      </c>
      <c r="M14" s="19">
        <f t="shared" si="2"/>
        <v>0.68371601361019385</v>
      </c>
      <c r="N14" s="56">
        <v>1084470</v>
      </c>
      <c r="O14" s="56">
        <v>705423.78</v>
      </c>
      <c r="P14" s="19">
        <f t="shared" si="3"/>
        <v>0.65047791086890372</v>
      </c>
      <c r="Q14" s="56">
        <v>848358</v>
      </c>
      <c r="R14" s="56">
        <v>627932.6</v>
      </c>
      <c r="S14" s="19">
        <f t="shared" si="4"/>
        <v>0.74017407745315067</v>
      </c>
      <c r="T14" s="56">
        <v>2567037</v>
      </c>
      <c r="U14" s="56">
        <v>1855721.98</v>
      </c>
      <c r="V14" s="19">
        <f t="shared" si="5"/>
        <v>0.72290425887901111</v>
      </c>
      <c r="W14" s="56">
        <v>491444</v>
      </c>
      <c r="X14" s="56">
        <v>405951.45</v>
      </c>
      <c r="Y14" s="19">
        <f t="shared" si="6"/>
        <v>0.82603806333987195</v>
      </c>
      <c r="Z14" s="56">
        <v>941703</v>
      </c>
      <c r="AA14" s="56">
        <v>727346.05</v>
      </c>
      <c r="AB14" s="19">
        <f t="shared" si="29"/>
        <v>0.77237308365801116</v>
      </c>
      <c r="AC14" s="56">
        <v>2001467</v>
      </c>
      <c r="AD14" s="56">
        <v>1200235.1000000001</v>
      </c>
      <c r="AE14" s="19">
        <f t="shared" si="30"/>
        <v>0.59967768641701313</v>
      </c>
      <c r="AF14" s="56">
        <v>694610</v>
      </c>
      <c r="AG14" s="56">
        <v>345338.96</v>
      </c>
      <c r="AH14" s="19">
        <f t="shared" si="9"/>
        <v>0.49716957717280202</v>
      </c>
      <c r="AI14" s="56">
        <v>444770</v>
      </c>
      <c r="AJ14" s="56">
        <v>376779.29</v>
      </c>
      <c r="AK14" s="19">
        <f t="shared" si="10"/>
        <v>0.84713287766710876</v>
      </c>
      <c r="AL14" s="56">
        <v>2114033</v>
      </c>
      <c r="AM14" s="56">
        <v>1199485.1200000001</v>
      </c>
      <c r="AN14" s="19">
        <f t="shared" si="11"/>
        <v>0.56739186190565616</v>
      </c>
      <c r="AO14" s="56">
        <v>540862</v>
      </c>
      <c r="AP14" s="56">
        <v>154574.19</v>
      </c>
      <c r="AQ14" s="19">
        <f t="shared" si="12"/>
        <v>0.28579229082464658</v>
      </c>
      <c r="AR14" s="56">
        <v>1015834</v>
      </c>
      <c r="AS14" s="56">
        <v>816297.42</v>
      </c>
      <c r="AT14" s="19">
        <f t="shared" si="13"/>
        <v>0.80357363506242163</v>
      </c>
      <c r="AU14" s="56">
        <v>837375</v>
      </c>
      <c r="AV14" s="56">
        <v>467326.56</v>
      </c>
      <c r="AW14" s="19">
        <f t="shared" si="14"/>
        <v>0.55808515897895206</v>
      </c>
      <c r="AX14" s="56">
        <v>1298618</v>
      </c>
      <c r="AY14" s="56">
        <v>1003049.29</v>
      </c>
      <c r="AZ14" s="19">
        <f t="shared" si="15"/>
        <v>0.77239749487532128</v>
      </c>
      <c r="BA14" s="56">
        <v>738538</v>
      </c>
      <c r="BB14" s="56">
        <v>594817</v>
      </c>
      <c r="BC14" s="19">
        <f t="shared" si="16"/>
        <v>0.80539796191935964</v>
      </c>
      <c r="BD14" s="56">
        <v>862085</v>
      </c>
      <c r="BE14" s="56">
        <v>720034.45</v>
      </c>
      <c r="BF14" s="19">
        <f t="shared" si="17"/>
        <v>0.835224426825661</v>
      </c>
      <c r="BG14" s="56">
        <v>557334</v>
      </c>
      <c r="BH14" s="56">
        <v>462381.83</v>
      </c>
      <c r="BI14" s="19">
        <f t="shared" si="18"/>
        <v>0.8296314777135434</v>
      </c>
      <c r="BJ14" s="56">
        <v>716574</v>
      </c>
      <c r="BK14" s="56">
        <v>409256.72</v>
      </c>
      <c r="BL14" s="19">
        <f t="shared" si="19"/>
        <v>0.57112973677526668</v>
      </c>
      <c r="BM14" s="56">
        <v>1551205</v>
      </c>
      <c r="BN14" s="56">
        <v>1086946.52</v>
      </c>
      <c r="BO14" s="19">
        <f t="shared" si="20"/>
        <v>0.70071107300453517</v>
      </c>
      <c r="BP14" s="56">
        <v>708337</v>
      </c>
      <c r="BQ14" s="56">
        <v>128189.5</v>
      </c>
      <c r="BR14" s="19">
        <f t="shared" si="21"/>
        <v>0.18097247496601193</v>
      </c>
      <c r="BS14" s="56">
        <v>582043</v>
      </c>
      <c r="BT14" s="56">
        <v>227521.92000000001</v>
      </c>
      <c r="BU14" s="19">
        <f t="shared" si="22"/>
        <v>0.39090225292633018</v>
      </c>
      <c r="BV14" s="56">
        <v>0</v>
      </c>
      <c r="BW14" s="56">
        <v>0</v>
      </c>
      <c r="BX14" s="19">
        <f t="shared" si="23"/>
        <v>0</v>
      </c>
      <c r="BY14" s="56">
        <v>0</v>
      </c>
      <c r="BZ14" s="56">
        <v>0</v>
      </c>
      <c r="CA14" s="19">
        <f t="shared" si="24"/>
        <v>0</v>
      </c>
      <c r="CB14" s="3">
        <f t="shared" si="31"/>
        <v>29643087</v>
      </c>
      <c r="CC14" s="3">
        <f t="shared" si="32"/>
        <v>20166309.159999996</v>
      </c>
      <c r="CD14" s="19">
        <f t="shared" si="25"/>
        <v>0.68030394945033879</v>
      </c>
      <c r="CF14" s="27"/>
      <c r="CG14" s="27"/>
      <c r="CH14" s="23"/>
      <c r="CI14" s="23"/>
    </row>
    <row r="15" spans="1:87" ht="31.5" x14ac:dyDescent="0.2">
      <c r="A15" s="5" t="s">
        <v>36</v>
      </c>
      <c r="B15" s="56">
        <v>6492353.2300000004</v>
      </c>
      <c r="C15" s="56">
        <v>5950779.2599999998</v>
      </c>
      <c r="D15" s="19">
        <f t="shared" si="26"/>
        <v>0.9165827935089107</v>
      </c>
      <c r="E15" s="56">
        <v>3569726</v>
      </c>
      <c r="F15" s="56">
        <v>2439578.7200000002</v>
      </c>
      <c r="G15" s="19">
        <f t="shared" si="0"/>
        <v>0.68340783578347475</v>
      </c>
      <c r="H15" s="56">
        <v>25766364.670000002</v>
      </c>
      <c r="I15" s="56">
        <v>19185107.41</v>
      </c>
      <c r="J15" s="19">
        <f t="shared" si="1"/>
        <v>0.74457951890812846</v>
      </c>
      <c r="K15" s="56">
        <v>13942693.9</v>
      </c>
      <c r="L15" s="56">
        <v>11215694.199999999</v>
      </c>
      <c r="M15" s="19">
        <f t="shared" si="2"/>
        <v>0.80441371520033145</v>
      </c>
      <c r="N15" s="56">
        <v>5543895</v>
      </c>
      <c r="O15" s="56">
        <v>3795165.37</v>
      </c>
      <c r="P15" s="19">
        <f t="shared" si="3"/>
        <v>0.68456660344396858</v>
      </c>
      <c r="Q15" s="56">
        <v>7213050.79</v>
      </c>
      <c r="R15" s="56">
        <v>5936149.3700000001</v>
      </c>
      <c r="S15" s="19">
        <f t="shared" si="4"/>
        <v>0.82297346058199594</v>
      </c>
      <c r="T15" s="56">
        <v>16126696.050000001</v>
      </c>
      <c r="U15" s="56">
        <v>13502297.24</v>
      </c>
      <c r="V15" s="19">
        <f t="shared" si="5"/>
        <v>0.83726370225722702</v>
      </c>
      <c r="W15" s="56">
        <v>3668927</v>
      </c>
      <c r="X15" s="56">
        <v>3236647.03</v>
      </c>
      <c r="Y15" s="19">
        <f t="shared" si="6"/>
        <v>0.88217809457642515</v>
      </c>
      <c r="Z15" s="56">
        <v>10298490</v>
      </c>
      <c r="AA15" s="56">
        <v>8661455.6799999997</v>
      </c>
      <c r="AB15" s="19">
        <f t="shared" si="29"/>
        <v>0.84104132547587074</v>
      </c>
      <c r="AC15" s="56">
        <v>9988570.6500000004</v>
      </c>
      <c r="AD15" s="56">
        <v>7489698.1799999997</v>
      </c>
      <c r="AE15" s="19">
        <f t="shared" si="30"/>
        <v>0.74982682131802303</v>
      </c>
      <c r="AF15" s="56">
        <v>7015641.6699999999</v>
      </c>
      <c r="AG15" s="56">
        <v>5704975.4800000004</v>
      </c>
      <c r="AH15" s="19">
        <f t="shared" si="9"/>
        <v>0.81317942796243192</v>
      </c>
      <c r="AI15" s="56">
        <v>11397061.619999999</v>
      </c>
      <c r="AJ15" s="56">
        <v>8801552.0199999996</v>
      </c>
      <c r="AK15" s="19">
        <f t="shared" si="10"/>
        <v>0.77226502000785002</v>
      </c>
      <c r="AL15" s="56">
        <v>12459724.289999999</v>
      </c>
      <c r="AM15" s="56">
        <v>9140065.0899999999</v>
      </c>
      <c r="AN15" s="19">
        <f t="shared" si="11"/>
        <v>0.73356880756468168</v>
      </c>
      <c r="AO15" s="56">
        <v>5475753</v>
      </c>
      <c r="AP15" s="56">
        <v>3478627.52</v>
      </c>
      <c r="AQ15" s="19">
        <f t="shared" si="12"/>
        <v>0.63527838454364172</v>
      </c>
      <c r="AR15" s="56">
        <v>6815609</v>
      </c>
      <c r="AS15" s="56">
        <v>5272673.62</v>
      </c>
      <c r="AT15" s="19">
        <f t="shared" si="13"/>
        <v>0.77361738620862786</v>
      </c>
      <c r="AU15" s="56">
        <v>4228544.42</v>
      </c>
      <c r="AV15" s="56">
        <v>3539989.92</v>
      </c>
      <c r="AW15" s="19">
        <f t="shared" si="14"/>
        <v>0.83716512548779143</v>
      </c>
      <c r="AX15" s="56">
        <v>7189029.1500000004</v>
      </c>
      <c r="AY15" s="56">
        <v>4968872.3099999996</v>
      </c>
      <c r="AZ15" s="19">
        <f t="shared" si="15"/>
        <v>0.69117431663216988</v>
      </c>
      <c r="BA15" s="56">
        <v>3443415</v>
      </c>
      <c r="BB15" s="56">
        <v>2816848.28</v>
      </c>
      <c r="BC15" s="19">
        <f t="shared" si="16"/>
        <v>0.81803915008792139</v>
      </c>
      <c r="BD15" s="56">
        <v>7147711.4000000004</v>
      </c>
      <c r="BE15" s="56">
        <v>6171530.5999999996</v>
      </c>
      <c r="BF15" s="19">
        <f t="shared" si="17"/>
        <v>0.86342750212326691</v>
      </c>
      <c r="BG15" s="56">
        <v>8401486.0800000001</v>
      </c>
      <c r="BH15" s="56">
        <v>7011958</v>
      </c>
      <c r="BI15" s="19">
        <f t="shared" si="18"/>
        <v>0.83460925046250867</v>
      </c>
      <c r="BJ15" s="56">
        <v>5109473.5999999996</v>
      </c>
      <c r="BK15" s="56">
        <v>4248747.21</v>
      </c>
      <c r="BL15" s="19">
        <f t="shared" si="19"/>
        <v>0.83154303997186718</v>
      </c>
      <c r="BM15" s="56">
        <v>9446811</v>
      </c>
      <c r="BN15" s="56">
        <v>5575878.0800000001</v>
      </c>
      <c r="BO15" s="19">
        <f t="shared" si="20"/>
        <v>0.59023919077030329</v>
      </c>
      <c r="BP15" s="56">
        <v>4449381.09</v>
      </c>
      <c r="BQ15" s="56">
        <v>3129225.21</v>
      </c>
      <c r="BR15" s="19">
        <f t="shared" si="21"/>
        <v>0.70329449123451016</v>
      </c>
      <c r="BS15" s="56">
        <v>5083267.28</v>
      </c>
      <c r="BT15" s="56">
        <v>4432159.3099999996</v>
      </c>
      <c r="BU15" s="19">
        <f t="shared" si="22"/>
        <v>0.87191152183522391</v>
      </c>
      <c r="BV15" s="56">
        <v>35445608</v>
      </c>
      <c r="BW15" s="56">
        <v>28426310.440000001</v>
      </c>
      <c r="BX15" s="19">
        <f t="shared" si="23"/>
        <v>0.80196989257456108</v>
      </c>
      <c r="BY15" s="56">
        <v>70235775.530000001</v>
      </c>
      <c r="BZ15" s="56">
        <v>56656403.350000001</v>
      </c>
      <c r="CA15" s="19">
        <f t="shared" si="24"/>
        <v>0.80666018026383424</v>
      </c>
      <c r="CB15" s="3">
        <f t="shared" si="31"/>
        <v>305955059.42000002</v>
      </c>
      <c r="CC15" s="3">
        <f t="shared" si="32"/>
        <v>240788388.90000001</v>
      </c>
      <c r="CD15" s="19">
        <f t="shared" si="25"/>
        <v>0.78700574311947424</v>
      </c>
      <c r="CF15" s="27"/>
      <c r="CG15" s="27"/>
      <c r="CH15" s="23"/>
      <c r="CI15" s="23"/>
    </row>
    <row r="16" spans="1:87" ht="15.75" x14ac:dyDescent="0.2">
      <c r="A16" s="5" t="s">
        <v>37</v>
      </c>
      <c r="B16" s="56">
        <v>149717481.13</v>
      </c>
      <c r="C16" s="56">
        <v>20408194.329999998</v>
      </c>
      <c r="D16" s="19">
        <f t="shared" si="26"/>
        <v>0.13631136575347216</v>
      </c>
      <c r="E16" s="56">
        <v>21026764.449999999</v>
      </c>
      <c r="F16" s="56">
        <v>11367129.34</v>
      </c>
      <c r="G16" s="19">
        <f t="shared" si="0"/>
        <v>0.54060287625469639</v>
      </c>
      <c r="H16" s="56">
        <v>273627947.24000001</v>
      </c>
      <c r="I16" s="56">
        <v>138300851.86000001</v>
      </c>
      <c r="J16" s="19">
        <f t="shared" si="1"/>
        <v>0.50543394143397147</v>
      </c>
      <c r="K16" s="56">
        <v>78930975</v>
      </c>
      <c r="L16" s="56">
        <v>44189446.039999999</v>
      </c>
      <c r="M16" s="19">
        <f t="shared" si="2"/>
        <v>0.55984923586716118</v>
      </c>
      <c r="N16" s="56">
        <v>40905550.68</v>
      </c>
      <c r="O16" s="56">
        <v>33635327.719999999</v>
      </c>
      <c r="P16" s="19">
        <f t="shared" si="3"/>
        <v>0.82226805802287761</v>
      </c>
      <c r="Q16" s="56">
        <v>31191703.239999998</v>
      </c>
      <c r="R16" s="56">
        <v>27103162.969999999</v>
      </c>
      <c r="S16" s="19">
        <f t="shared" si="4"/>
        <v>0.8689221861806864</v>
      </c>
      <c r="T16" s="56">
        <v>133003234.16</v>
      </c>
      <c r="U16" s="56">
        <v>71444126.859999999</v>
      </c>
      <c r="V16" s="19">
        <f t="shared" si="5"/>
        <v>0.53716082402969445</v>
      </c>
      <c r="W16" s="56">
        <v>108045959.93000001</v>
      </c>
      <c r="X16" s="56">
        <v>43846686.130000003</v>
      </c>
      <c r="Y16" s="19">
        <f t="shared" si="6"/>
        <v>0.40581513791359769</v>
      </c>
      <c r="Z16" s="56">
        <v>119975782.15000001</v>
      </c>
      <c r="AA16" s="56">
        <v>75200575.840000004</v>
      </c>
      <c r="AB16" s="19">
        <f t="shared" si="29"/>
        <v>0.62679796282536671</v>
      </c>
      <c r="AC16" s="56">
        <v>143701708.65000001</v>
      </c>
      <c r="AD16" s="56">
        <v>73167328.219999999</v>
      </c>
      <c r="AE16" s="19">
        <f t="shared" si="30"/>
        <v>0.5091611568670098</v>
      </c>
      <c r="AF16" s="56">
        <v>35813724.130000003</v>
      </c>
      <c r="AG16" s="56">
        <v>29807597.039999999</v>
      </c>
      <c r="AH16" s="19">
        <f t="shared" si="9"/>
        <v>0.83229537737548875</v>
      </c>
      <c r="AI16" s="56">
        <v>112281600.69</v>
      </c>
      <c r="AJ16" s="56">
        <v>51828923.75</v>
      </c>
      <c r="AK16" s="19">
        <f t="shared" si="10"/>
        <v>0.46159765653052343</v>
      </c>
      <c r="AL16" s="56">
        <v>336436573.94999999</v>
      </c>
      <c r="AM16" s="56">
        <v>181218604.44</v>
      </c>
      <c r="AN16" s="19">
        <f t="shared" si="11"/>
        <v>0.53864121344587246</v>
      </c>
      <c r="AO16" s="56">
        <v>180358908.87</v>
      </c>
      <c r="AP16" s="56">
        <v>51895928.799999997</v>
      </c>
      <c r="AQ16" s="19">
        <f t="shared" si="12"/>
        <v>0.28773698579761203</v>
      </c>
      <c r="AR16" s="56">
        <v>174008394.12</v>
      </c>
      <c r="AS16" s="56">
        <v>102132127.59999999</v>
      </c>
      <c r="AT16" s="19">
        <f t="shared" si="13"/>
        <v>0.58693793547435091</v>
      </c>
      <c r="AU16" s="56">
        <v>35538236.32</v>
      </c>
      <c r="AV16" s="56">
        <v>29485661.280000001</v>
      </c>
      <c r="AW16" s="19">
        <f t="shared" si="14"/>
        <v>0.82968836760777109</v>
      </c>
      <c r="AX16" s="56">
        <v>204805463.18000001</v>
      </c>
      <c r="AY16" s="56">
        <v>103373324.70999999</v>
      </c>
      <c r="AZ16" s="19">
        <f t="shared" si="15"/>
        <v>0.50473909780007653</v>
      </c>
      <c r="BA16" s="56">
        <v>28584164.84</v>
      </c>
      <c r="BB16" s="56">
        <v>22731642.73</v>
      </c>
      <c r="BC16" s="19">
        <f t="shared" si="16"/>
        <v>0.79525299609908073</v>
      </c>
      <c r="BD16" s="56">
        <v>200293931.66999999</v>
      </c>
      <c r="BE16" s="56">
        <v>56665831.549999997</v>
      </c>
      <c r="BF16" s="19">
        <f t="shared" si="17"/>
        <v>0.28291337175087966</v>
      </c>
      <c r="BG16" s="56">
        <v>90896624.159999996</v>
      </c>
      <c r="BH16" s="56">
        <v>50894721.359999999</v>
      </c>
      <c r="BI16" s="19">
        <f t="shared" si="18"/>
        <v>0.55991871898799017</v>
      </c>
      <c r="BJ16" s="56">
        <v>101721875.23</v>
      </c>
      <c r="BK16" s="56">
        <v>26366816.010000002</v>
      </c>
      <c r="BL16" s="19">
        <f t="shared" si="19"/>
        <v>0.25920497386017372</v>
      </c>
      <c r="BM16" s="56">
        <v>119189932.48999999</v>
      </c>
      <c r="BN16" s="56">
        <v>39529026.600000001</v>
      </c>
      <c r="BO16" s="19">
        <f t="shared" si="20"/>
        <v>0.33164736126783589</v>
      </c>
      <c r="BP16" s="56">
        <v>42080630.810000002</v>
      </c>
      <c r="BQ16" s="56">
        <v>31121352.32</v>
      </c>
      <c r="BR16" s="19">
        <f t="shared" si="21"/>
        <v>0.73956477650055452</v>
      </c>
      <c r="BS16" s="56">
        <v>93599491.819999993</v>
      </c>
      <c r="BT16" s="56">
        <v>43963260.619999997</v>
      </c>
      <c r="BU16" s="19">
        <f t="shared" si="22"/>
        <v>0.46969550544724314</v>
      </c>
      <c r="BV16" s="56">
        <v>591906156.25</v>
      </c>
      <c r="BW16" s="56">
        <v>461007807.91000003</v>
      </c>
      <c r="BX16" s="19">
        <f t="shared" si="23"/>
        <v>0.77885286889174843</v>
      </c>
      <c r="BY16" s="56">
        <v>3712709375</v>
      </c>
      <c r="BZ16" s="56">
        <v>1909592361.5599999</v>
      </c>
      <c r="CA16" s="19">
        <f t="shared" si="24"/>
        <v>0.51433930552670848</v>
      </c>
      <c r="CB16" s="3">
        <f t="shared" si="31"/>
        <v>7160352190.1599979</v>
      </c>
      <c r="CC16" s="3">
        <f t="shared" si="32"/>
        <v>3730277817.5900006</v>
      </c>
      <c r="CD16" s="19">
        <f t="shared" si="25"/>
        <v>0.52096289658995776</v>
      </c>
      <c r="CF16" s="27"/>
      <c r="CG16" s="27"/>
      <c r="CH16" s="23"/>
      <c r="CI16" s="23"/>
    </row>
    <row r="17" spans="1:87" ht="15.75" x14ac:dyDescent="0.2">
      <c r="A17" s="5" t="s">
        <v>38</v>
      </c>
      <c r="B17" s="56">
        <v>120773848.56</v>
      </c>
      <c r="C17" s="56">
        <v>104253200.56</v>
      </c>
      <c r="D17" s="19">
        <f t="shared" si="26"/>
        <v>0.8632100558442285</v>
      </c>
      <c r="E17" s="56">
        <v>26082431.52</v>
      </c>
      <c r="F17" s="56">
        <v>12066005.74</v>
      </c>
      <c r="G17" s="19">
        <f t="shared" si="0"/>
        <v>0.46261046370419073</v>
      </c>
      <c r="H17" s="56">
        <v>671072048.48000002</v>
      </c>
      <c r="I17" s="56">
        <v>300209929.83999997</v>
      </c>
      <c r="J17" s="19">
        <f t="shared" si="1"/>
        <v>0.44735871583384407</v>
      </c>
      <c r="K17" s="56">
        <v>347903159.41000003</v>
      </c>
      <c r="L17" s="56">
        <v>187684186.34999999</v>
      </c>
      <c r="M17" s="19">
        <f t="shared" si="2"/>
        <v>0.53947249765793659</v>
      </c>
      <c r="N17" s="56">
        <v>67381014.099999994</v>
      </c>
      <c r="O17" s="56">
        <v>53071974.229999997</v>
      </c>
      <c r="P17" s="19">
        <f t="shared" si="3"/>
        <v>0.78763988549112685</v>
      </c>
      <c r="Q17" s="56">
        <v>42257103.280000001</v>
      </c>
      <c r="R17" s="56">
        <v>35615696.439999998</v>
      </c>
      <c r="S17" s="19">
        <f t="shared" si="4"/>
        <v>0.84283336233453243</v>
      </c>
      <c r="T17" s="56">
        <v>249907296.00999999</v>
      </c>
      <c r="U17" s="56">
        <v>200093744.65000001</v>
      </c>
      <c r="V17" s="19">
        <f t="shared" si="5"/>
        <v>0.8006718805120171</v>
      </c>
      <c r="W17" s="56">
        <v>50406422.789999999</v>
      </c>
      <c r="X17" s="56">
        <v>29952342.120000001</v>
      </c>
      <c r="Y17" s="19">
        <f t="shared" si="6"/>
        <v>0.59421677758775948</v>
      </c>
      <c r="Z17" s="56">
        <v>145477725.75999999</v>
      </c>
      <c r="AA17" s="56">
        <v>118627661.03</v>
      </c>
      <c r="AB17" s="19">
        <f t="shared" si="29"/>
        <v>0.81543521807389585</v>
      </c>
      <c r="AC17" s="56">
        <v>140233579.56999999</v>
      </c>
      <c r="AD17" s="56">
        <v>108661195.13</v>
      </c>
      <c r="AE17" s="19">
        <f t="shared" si="30"/>
        <v>0.77485859993868234</v>
      </c>
      <c r="AF17" s="56">
        <v>45083490.829999998</v>
      </c>
      <c r="AG17" s="56">
        <v>36838932.759999998</v>
      </c>
      <c r="AH17" s="19">
        <f t="shared" si="9"/>
        <v>0.81712689238975689</v>
      </c>
      <c r="AI17" s="56">
        <v>209103065.36000001</v>
      </c>
      <c r="AJ17" s="56">
        <v>154474328.66999999</v>
      </c>
      <c r="AK17" s="19">
        <f t="shared" si="10"/>
        <v>0.73874731775955049</v>
      </c>
      <c r="AL17" s="56">
        <v>283869893.05000001</v>
      </c>
      <c r="AM17" s="56">
        <v>158424239.83000001</v>
      </c>
      <c r="AN17" s="19">
        <f t="shared" si="11"/>
        <v>0.55808750314389854</v>
      </c>
      <c r="AO17" s="56">
        <v>70982707.700000003</v>
      </c>
      <c r="AP17" s="56">
        <v>43665026.289999999</v>
      </c>
      <c r="AQ17" s="19">
        <f t="shared" si="12"/>
        <v>0.61515019227704093</v>
      </c>
      <c r="AR17" s="56">
        <v>97830942.079999998</v>
      </c>
      <c r="AS17" s="56">
        <v>40542888.960000001</v>
      </c>
      <c r="AT17" s="19">
        <f t="shared" si="13"/>
        <v>0.41441785285933946</v>
      </c>
      <c r="AU17" s="56">
        <v>52823346.520000003</v>
      </c>
      <c r="AV17" s="56">
        <v>41988859.259999998</v>
      </c>
      <c r="AW17" s="19">
        <f t="shared" si="14"/>
        <v>0.79489207000738116</v>
      </c>
      <c r="AX17" s="56">
        <v>128786769.95999999</v>
      </c>
      <c r="AY17" s="56">
        <v>49395912.32</v>
      </c>
      <c r="AZ17" s="19">
        <f t="shared" si="15"/>
        <v>0.38354803319736896</v>
      </c>
      <c r="BA17" s="56">
        <v>54556916.850000001</v>
      </c>
      <c r="BB17" s="56">
        <v>48856196.359999999</v>
      </c>
      <c r="BC17" s="19">
        <f t="shared" si="16"/>
        <v>0.89550874904324795</v>
      </c>
      <c r="BD17" s="56">
        <v>117940868.72</v>
      </c>
      <c r="BE17" s="56">
        <v>101366010.08</v>
      </c>
      <c r="BF17" s="19">
        <f t="shared" si="17"/>
        <v>0.85946467225580736</v>
      </c>
      <c r="BG17" s="56">
        <v>133150524.05</v>
      </c>
      <c r="BH17" s="56">
        <v>89914984.260000005</v>
      </c>
      <c r="BI17" s="19">
        <f t="shared" si="18"/>
        <v>0.67528824915653807</v>
      </c>
      <c r="BJ17" s="56">
        <v>33050032.760000002</v>
      </c>
      <c r="BK17" s="56">
        <v>28332521.16</v>
      </c>
      <c r="BL17" s="19">
        <f t="shared" si="19"/>
        <v>0.85726151516226212</v>
      </c>
      <c r="BM17" s="56">
        <v>102490661.18000001</v>
      </c>
      <c r="BN17" s="56">
        <v>68116575.409999996</v>
      </c>
      <c r="BO17" s="19">
        <f t="shared" si="20"/>
        <v>0.66461250835692964</v>
      </c>
      <c r="BP17" s="56">
        <v>61207152.079999998</v>
      </c>
      <c r="BQ17" s="56">
        <v>51938209.460000001</v>
      </c>
      <c r="BR17" s="19">
        <f t="shared" si="21"/>
        <v>0.84856438659512945</v>
      </c>
      <c r="BS17" s="56">
        <v>105112251.34</v>
      </c>
      <c r="BT17" s="56">
        <v>63100836.079999998</v>
      </c>
      <c r="BU17" s="19">
        <f t="shared" si="22"/>
        <v>0.60031856682330664</v>
      </c>
      <c r="BV17" s="56">
        <v>425538255.45999998</v>
      </c>
      <c r="BW17" s="56">
        <v>330414166.18000001</v>
      </c>
      <c r="BX17" s="19">
        <f t="shared" si="23"/>
        <v>0.77646172098634858</v>
      </c>
      <c r="BY17" s="56">
        <v>1629591995.5699999</v>
      </c>
      <c r="BZ17" s="56">
        <v>1280351842.73</v>
      </c>
      <c r="CA17" s="19">
        <f t="shared" si="24"/>
        <v>0.78568859334766039</v>
      </c>
      <c r="CB17" s="3">
        <f t="shared" si="31"/>
        <v>5412613502.9900007</v>
      </c>
      <c r="CC17" s="3">
        <f t="shared" si="32"/>
        <v>3737957465.9000006</v>
      </c>
      <c r="CD17" s="19">
        <f t="shared" si="25"/>
        <v>0.69060121581470812</v>
      </c>
      <c r="CF17" s="27"/>
      <c r="CG17" s="27"/>
      <c r="CH17" s="23"/>
      <c r="CI17" s="23"/>
    </row>
    <row r="18" spans="1:87" ht="15.75" x14ac:dyDescent="0.2">
      <c r="A18" s="5" t="s">
        <v>39</v>
      </c>
      <c r="B18" s="56">
        <v>0</v>
      </c>
      <c r="C18" s="56">
        <v>0</v>
      </c>
      <c r="D18" s="19">
        <f t="shared" si="26"/>
        <v>0</v>
      </c>
      <c r="E18" s="56">
        <v>0</v>
      </c>
      <c r="F18" s="56">
        <v>0</v>
      </c>
      <c r="G18" s="19">
        <f t="shared" si="0"/>
        <v>0</v>
      </c>
      <c r="H18" s="56">
        <v>3456050</v>
      </c>
      <c r="I18" s="56">
        <v>3004604.23</v>
      </c>
      <c r="J18" s="19">
        <f t="shared" si="1"/>
        <v>0.86937522026591052</v>
      </c>
      <c r="K18" s="56">
        <v>3320000</v>
      </c>
      <c r="L18" s="56">
        <v>1719515.7</v>
      </c>
      <c r="M18" s="19">
        <f t="shared" si="2"/>
        <v>0.51792641566265063</v>
      </c>
      <c r="N18" s="56">
        <v>0</v>
      </c>
      <c r="O18" s="56">
        <v>0</v>
      </c>
      <c r="P18" s="19">
        <f t="shared" si="3"/>
        <v>0</v>
      </c>
      <c r="Q18" s="56">
        <v>0</v>
      </c>
      <c r="R18" s="56">
        <v>0</v>
      </c>
      <c r="S18" s="19">
        <f t="shared" si="4"/>
        <v>0</v>
      </c>
      <c r="T18" s="56">
        <v>480000</v>
      </c>
      <c r="U18" s="56">
        <v>262766.68</v>
      </c>
      <c r="V18" s="19">
        <f t="shared" si="5"/>
        <v>0.54743058333333328</v>
      </c>
      <c r="W18" s="56">
        <v>0</v>
      </c>
      <c r="X18" s="56">
        <v>0</v>
      </c>
      <c r="Y18" s="19">
        <f t="shared" si="6"/>
        <v>0</v>
      </c>
      <c r="Z18" s="56">
        <v>120000</v>
      </c>
      <c r="AA18" s="56">
        <v>48002.65</v>
      </c>
      <c r="AB18" s="19">
        <f t="shared" si="29"/>
        <v>0.40002208333333333</v>
      </c>
      <c r="AC18" s="56">
        <v>0</v>
      </c>
      <c r="AD18" s="56">
        <v>0</v>
      </c>
      <c r="AE18" s="19">
        <f t="shared" si="30"/>
        <v>0</v>
      </c>
      <c r="AF18" s="56">
        <v>15500</v>
      </c>
      <c r="AG18" s="56">
        <v>0</v>
      </c>
      <c r="AH18" s="19">
        <f t="shared" si="9"/>
        <v>0</v>
      </c>
      <c r="AI18" s="56">
        <v>1420000</v>
      </c>
      <c r="AJ18" s="56">
        <v>244713.86</v>
      </c>
      <c r="AK18" s="19">
        <f t="shared" si="10"/>
        <v>0.1723337042253521</v>
      </c>
      <c r="AL18" s="56">
        <v>0</v>
      </c>
      <c r="AM18" s="56">
        <v>0</v>
      </c>
      <c r="AN18" s="19">
        <f t="shared" si="11"/>
        <v>0</v>
      </c>
      <c r="AO18" s="56">
        <v>80000</v>
      </c>
      <c r="AP18" s="56">
        <v>0</v>
      </c>
      <c r="AQ18" s="19">
        <f t="shared" si="12"/>
        <v>0</v>
      </c>
      <c r="AR18" s="56">
        <v>0</v>
      </c>
      <c r="AS18" s="56">
        <v>0</v>
      </c>
      <c r="AT18" s="19">
        <f t="shared" si="13"/>
        <v>0</v>
      </c>
      <c r="AU18" s="56">
        <v>0</v>
      </c>
      <c r="AV18" s="56">
        <v>0</v>
      </c>
      <c r="AW18" s="19">
        <f t="shared" si="14"/>
        <v>0</v>
      </c>
      <c r="AX18" s="56">
        <v>4569038.03</v>
      </c>
      <c r="AY18" s="56">
        <v>2751319.64</v>
      </c>
      <c r="AZ18" s="19">
        <f t="shared" si="15"/>
        <v>0.60216606251360094</v>
      </c>
      <c r="BA18" s="56">
        <v>0</v>
      </c>
      <c r="BB18" s="56">
        <v>0</v>
      </c>
      <c r="BC18" s="19">
        <f t="shared" si="16"/>
        <v>0</v>
      </c>
      <c r="BD18" s="56">
        <v>139988</v>
      </c>
      <c r="BE18" s="56">
        <v>108988</v>
      </c>
      <c r="BF18" s="19">
        <f t="shared" si="17"/>
        <v>0.77855244735263018</v>
      </c>
      <c r="BG18" s="56">
        <v>0</v>
      </c>
      <c r="BH18" s="56">
        <v>0</v>
      </c>
      <c r="BI18" s="19">
        <f t="shared" si="18"/>
        <v>0</v>
      </c>
      <c r="BJ18" s="56">
        <v>0</v>
      </c>
      <c r="BK18" s="56">
        <v>0</v>
      </c>
      <c r="BL18" s="19">
        <f t="shared" si="19"/>
        <v>0</v>
      </c>
      <c r="BM18" s="56">
        <v>0</v>
      </c>
      <c r="BN18" s="56">
        <v>0</v>
      </c>
      <c r="BO18" s="19">
        <f t="shared" si="20"/>
        <v>0</v>
      </c>
      <c r="BP18" s="56">
        <v>3053340.02</v>
      </c>
      <c r="BQ18" s="56">
        <v>1838668.33</v>
      </c>
      <c r="BR18" s="19">
        <f t="shared" si="21"/>
        <v>0.60218263211969436</v>
      </c>
      <c r="BS18" s="56">
        <v>1325636.8</v>
      </c>
      <c r="BT18" s="56">
        <v>569110.42000000004</v>
      </c>
      <c r="BU18" s="19">
        <f t="shared" si="22"/>
        <v>0.42931096964115661</v>
      </c>
      <c r="BV18" s="56">
        <v>0</v>
      </c>
      <c r="BW18" s="56">
        <v>0</v>
      </c>
      <c r="BX18" s="19">
        <f t="shared" si="23"/>
        <v>0</v>
      </c>
      <c r="BY18" s="56">
        <v>1150000</v>
      </c>
      <c r="BZ18" s="56">
        <v>534000</v>
      </c>
      <c r="CA18" s="19">
        <f t="shared" si="24"/>
        <v>0.46434782608695652</v>
      </c>
      <c r="CB18" s="3">
        <f t="shared" si="31"/>
        <v>19129552.850000001</v>
      </c>
      <c r="CC18" s="3">
        <f t="shared" si="32"/>
        <v>11081689.510000002</v>
      </c>
      <c r="CD18" s="19">
        <f t="shared" si="25"/>
        <v>0.57929683965404355</v>
      </c>
      <c r="CF18" s="27"/>
      <c r="CG18" s="27"/>
      <c r="CH18" s="23"/>
      <c r="CI18" s="23"/>
    </row>
    <row r="19" spans="1:87" ht="15.75" x14ac:dyDescent="0.2">
      <c r="A19" s="5" t="s">
        <v>40</v>
      </c>
      <c r="B19" s="56">
        <v>372345995.33999997</v>
      </c>
      <c r="C19" s="56">
        <v>309859829.98000002</v>
      </c>
      <c r="D19" s="19">
        <f t="shared" si="26"/>
        <v>0.83218252340019927</v>
      </c>
      <c r="E19" s="56">
        <v>100900729.05</v>
      </c>
      <c r="F19" s="56">
        <v>82307871.849999994</v>
      </c>
      <c r="G19" s="19">
        <f t="shared" si="0"/>
        <v>0.81573119069549471</v>
      </c>
      <c r="H19" s="56">
        <v>1149292687.9100001</v>
      </c>
      <c r="I19" s="56">
        <v>791949184.48000002</v>
      </c>
      <c r="J19" s="19">
        <f t="shared" si="1"/>
        <v>0.68907528326850087</v>
      </c>
      <c r="K19" s="56">
        <v>757400724.29999995</v>
      </c>
      <c r="L19" s="56">
        <v>619722715.64999998</v>
      </c>
      <c r="M19" s="19">
        <f t="shared" si="2"/>
        <v>0.81822303011758557</v>
      </c>
      <c r="N19" s="56">
        <v>201967043.88</v>
      </c>
      <c r="O19" s="56">
        <v>183054377.97</v>
      </c>
      <c r="P19" s="19">
        <f t="shared" si="3"/>
        <v>0.90635766337582746</v>
      </c>
      <c r="Q19" s="56">
        <v>185070699.94</v>
      </c>
      <c r="R19" s="56">
        <v>155579405.34999999</v>
      </c>
      <c r="S19" s="19">
        <f t="shared" si="4"/>
        <v>0.84064849487487159</v>
      </c>
      <c r="T19" s="56">
        <v>723921962.41999996</v>
      </c>
      <c r="U19" s="56">
        <v>626158546.83000004</v>
      </c>
      <c r="V19" s="19">
        <f t="shared" si="5"/>
        <v>0.86495310176363982</v>
      </c>
      <c r="W19" s="56">
        <v>104874218.70999999</v>
      </c>
      <c r="X19" s="56">
        <v>87643333.769999996</v>
      </c>
      <c r="Y19" s="19">
        <f t="shared" si="6"/>
        <v>0.83569951555351141</v>
      </c>
      <c r="Z19" s="56">
        <v>542865986.96000004</v>
      </c>
      <c r="AA19" s="56">
        <v>465102201.10000002</v>
      </c>
      <c r="AB19" s="19">
        <f t="shared" si="29"/>
        <v>0.85675325452701478</v>
      </c>
      <c r="AC19" s="56">
        <v>587747230.25</v>
      </c>
      <c r="AD19" s="56">
        <v>428320683.88</v>
      </c>
      <c r="AE19" s="19">
        <f t="shared" si="30"/>
        <v>0.72874981256451443</v>
      </c>
      <c r="AF19" s="56">
        <v>154625193.40000001</v>
      </c>
      <c r="AG19" s="56">
        <v>130024420.75</v>
      </c>
      <c r="AH19" s="19">
        <f t="shared" si="9"/>
        <v>0.84090061839819175</v>
      </c>
      <c r="AI19" s="56">
        <v>592257478.79999995</v>
      </c>
      <c r="AJ19" s="56">
        <v>503753569.77999997</v>
      </c>
      <c r="AK19" s="19">
        <f t="shared" si="10"/>
        <v>0.85056514744343659</v>
      </c>
      <c r="AL19" s="56">
        <v>982338394.69000006</v>
      </c>
      <c r="AM19" s="56">
        <v>751123067.59000003</v>
      </c>
      <c r="AN19" s="19">
        <f t="shared" si="11"/>
        <v>0.76462761880241337</v>
      </c>
      <c r="AO19" s="56">
        <v>208979169.08000001</v>
      </c>
      <c r="AP19" s="56">
        <v>165768619.40000001</v>
      </c>
      <c r="AQ19" s="19">
        <f t="shared" si="12"/>
        <v>0.79323034984669483</v>
      </c>
      <c r="AR19" s="56">
        <v>213924459.44999999</v>
      </c>
      <c r="AS19" s="56">
        <v>188620515.97999999</v>
      </c>
      <c r="AT19" s="19">
        <f t="shared" si="13"/>
        <v>0.88171551988465247</v>
      </c>
      <c r="AU19" s="56">
        <v>181836844.91999999</v>
      </c>
      <c r="AV19" s="56">
        <v>147550360.66</v>
      </c>
      <c r="AW19" s="19">
        <f t="shared" si="14"/>
        <v>0.81144369132073046</v>
      </c>
      <c r="AX19" s="56">
        <v>249435278.77000001</v>
      </c>
      <c r="AY19" s="56">
        <v>215096216.36000001</v>
      </c>
      <c r="AZ19" s="19">
        <f t="shared" si="15"/>
        <v>0.8623327759436008</v>
      </c>
      <c r="BA19" s="56">
        <v>129408249.23999999</v>
      </c>
      <c r="BB19" s="56">
        <v>110684791.72</v>
      </c>
      <c r="BC19" s="19">
        <f t="shared" si="16"/>
        <v>0.85531480697744744</v>
      </c>
      <c r="BD19" s="56">
        <v>387530794.29000002</v>
      </c>
      <c r="BE19" s="56">
        <v>330989080.35000002</v>
      </c>
      <c r="BF19" s="19">
        <f t="shared" si="17"/>
        <v>0.85409749425567383</v>
      </c>
      <c r="BG19" s="56">
        <v>207053117</v>
      </c>
      <c r="BH19" s="56">
        <v>174597306.88</v>
      </c>
      <c r="BI19" s="19">
        <f t="shared" si="18"/>
        <v>0.84324886970911916</v>
      </c>
      <c r="BJ19" s="56">
        <v>93828734.299999997</v>
      </c>
      <c r="BK19" s="56">
        <v>78552474.700000003</v>
      </c>
      <c r="BL19" s="19">
        <f t="shared" si="19"/>
        <v>0.83718996409823687</v>
      </c>
      <c r="BM19" s="56">
        <v>342998595.02999997</v>
      </c>
      <c r="BN19" s="56">
        <v>274200276.63999999</v>
      </c>
      <c r="BO19" s="19">
        <f t="shared" si="20"/>
        <v>0.79942099067786965</v>
      </c>
      <c r="BP19" s="56">
        <v>211662955.34</v>
      </c>
      <c r="BQ19" s="56">
        <v>171051247</v>
      </c>
      <c r="BR19" s="19">
        <f t="shared" si="21"/>
        <v>0.80813029717569473</v>
      </c>
      <c r="BS19" s="56">
        <v>245283807.91</v>
      </c>
      <c r="BT19" s="56">
        <v>198631965.25</v>
      </c>
      <c r="BU19" s="19">
        <f t="shared" si="22"/>
        <v>0.80980463791104551</v>
      </c>
      <c r="BV19" s="56">
        <v>1944561398.26</v>
      </c>
      <c r="BW19" s="56">
        <v>1524336463.49</v>
      </c>
      <c r="BX19" s="19">
        <f t="shared" si="23"/>
        <v>0.78389731733540602</v>
      </c>
      <c r="BY19" s="56">
        <v>5484549834.8999996</v>
      </c>
      <c r="BZ19" s="56">
        <v>4641434317.6099997</v>
      </c>
      <c r="CA19" s="19">
        <f t="shared" si="24"/>
        <v>0.84627443588442253</v>
      </c>
      <c r="CB19" s="3">
        <f t="shared" si="31"/>
        <v>16356661584.139997</v>
      </c>
      <c r="CC19" s="3">
        <f t="shared" si="32"/>
        <v>13356112845.019999</v>
      </c>
      <c r="CD19" s="19">
        <f t="shared" si="25"/>
        <v>0.81655494162516407</v>
      </c>
      <c r="CF19" s="27"/>
      <c r="CG19" s="27"/>
      <c r="CH19" s="23"/>
      <c r="CI19" s="27"/>
    </row>
    <row r="20" spans="1:87" ht="15.75" x14ac:dyDescent="0.2">
      <c r="A20" s="14" t="s">
        <v>53</v>
      </c>
      <c r="B20" s="56">
        <v>71699409.569999993</v>
      </c>
      <c r="C20" s="56">
        <v>65976653.350000001</v>
      </c>
      <c r="D20" s="19">
        <f t="shared" si="26"/>
        <v>0.92018405375552115</v>
      </c>
      <c r="E20" s="56">
        <v>20396010.579999998</v>
      </c>
      <c r="F20" s="56">
        <v>17121288.129999999</v>
      </c>
      <c r="G20" s="19">
        <f t="shared" si="0"/>
        <v>0.8394429912087249</v>
      </c>
      <c r="H20" s="56">
        <v>193496518.18000001</v>
      </c>
      <c r="I20" s="56">
        <v>128459345.28</v>
      </c>
      <c r="J20" s="19">
        <f t="shared" si="1"/>
        <v>0.66388453129942515</v>
      </c>
      <c r="K20" s="56">
        <v>89547098.790000007</v>
      </c>
      <c r="L20" s="56">
        <v>71520625.819999993</v>
      </c>
      <c r="M20" s="19">
        <f t="shared" si="2"/>
        <v>0.79869283077194364</v>
      </c>
      <c r="N20" s="56">
        <v>47091952.240000002</v>
      </c>
      <c r="O20" s="56">
        <v>38298320.25</v>
      </c>
      <c r="P20" s="19">
        <f t="shared" si="3"/>
        <v>0.81326677761873134</v>
      </c>
      <c r="Q20" s="56">
        <v>36894063.149999999</v>
      </c>
      <c r="R20" s="56">
        <v>31009797.890000001</v>
      </c>
      <c r="S20" s="19">
        <f t="shared" si="4"/>
        <v>0.84050915628142198</v>
      </c>
      <c r="T20" s="56">
        <v>103961770.70999999</v>
      </c>
      <c r="U20" s="56">
        <v>88122160.519999996</v>
      </c>
      <c r="V20" s="19">
        <f t="shared" si="5"/>
        <v>0.84764004997390452</v>
      </c>
      <c r="W20" s="56">
        <v>19815002.260000002</v>
      </c>
      <c r="X20" s="56">
        <v>16174210.810000001</v>
      </c>
      <c r="Y20" s="19">
        <f t="shared" si="6"/>
        <v>0.81626086122888986</v>
      </c>
      <c r="Z20" s="56">
        <v>76609341.769999996</v>
      </c>
      <c r="AA20" s="56">
        <v>64482139.259999998</v>
      </c>
      <c r="AB20" s="19">
        <f t="shared" si="29"/>
        <v>0.84170073479538787</v>
      </c>
      <c r="AC20" s="56">
        <v>68106317.049999997</v>
      </c>
      <c r="AD20" s="56">
        <v>55571741</v>
      </c>
      <c r="AE20" s="19">
        <f t="shared" si="30"/>
        <v>0.81595574987856434</v>
      </c>
      <c r="AF20" s="56">
        <v>37586834</v>
      </c>
      <c r="AG20" s="56">
        <v>31550805.350000001</v>
      </c>
      <c r="AH20" s="19">
        <f t="shared" si="9"/>
        <v>0.83941109139439629</v>
      </c>
      <c r="AI20" s="56">
        <v>75085834.879999995</v>
      </c>
      <c r="AJ20" s="56">
        <v>60622707.049999997</v>
      </c>
      <c r="AK20" s="19">
        <f t="shared" si="10"/>
        <v>0.80737874389870534</v>
      </c>
      <c r="AL20" s="56">
        <v>136637180.97999999</v>
      </c>
      <c r="AM20" s="56">
        <v>113305785.41</v>
      </c>
      <c r="AN20" s="19">
        <f t="shared" si="11"/>
        <v>0.8292456313672405</v>
      </c>
      <c r="AO20" s="56">
        <v>36646860.039999999</v>
      </c>
      <c r="AP20" s="56">
        <v>26974563.039999999</v>
      </c>
      <c r="AQ20" s="19">
        <f t="shared" si="12"/>
        <v>0.73606751057409281</v>
      </c>
      <c r="AR20" s="56">
        <v>34569558.979999997</v>
      </c>
      <c r="AS20" s="56">
        <v>28956827.829999998</v>
      </c>
      <c r="AT20" s="19">
        <f t="shared" si="13"/>
        <v>0.83763949221200051</v>
      </c>
      <c r="AU20" s="56">
        <v>49421808.329999998</v>
      </c>
      <c r="AV20" s="56">
        <v>38340628.649999999</v>
      </c>
      <c r="AW20" s="19">
        <f t="shared" si="14"/>
        <v>0.77578360536691437</v>
      </c>
      <c r="AX20" s="56">
        <v>49635382.409999996</v>
      </c>
      <c r="AY20" s="56">
        <v>39943321.939999998</v>
      </c>
      <c r="AZ20" s="19">
        <f t="shared" si="15"/>
        <v>0.80473484842040122</v>
      </c>
      <c r="BA20" s="56">
        <v>44466990.07</v>
      </c>
      <c r="BB20" s="56">
        <v>37915709.560000002</v>
      </c>
      <c r="BC20" s="19">
        <f t="shared" si="16"/>
        <v>0.85267092511350639</v>
      </c>
      <c r="BD20" s="56">
        <v>124007367.34999999</v>
      </c>
      <c r="BE20" s="56">
        <v>111209259.81</v>
      </c>
      <c r="BF20" s="19">
        <f t="shared" si="17"/>
        <v>0.89679558712121965</v>
      </c>
      <c r="BG20" s="56">
        <v>37393431.840000004</v>
      </c>
      <c r="BH20" s="56">
        <v>31227731.449999999</v>
      </c>
      <c r="BI20" s="19">
        <f t="shared" si="18"/>
        <v>0.83511274342558439</v>
      </c>
      <c r="BJ20" s="56">
        <v>29342941.5</v>
      </c>
      <c r="BK20" s="56">
        <v>24738256.25</v>
      </c>
      <c r="BL20" s="19">
        <f t="shared" si="19"/>
        <v>0.84307349520497121</v>
      </c>
      <c r="BM20" s="56">
        <v>62612068.640000001</v>
      </c>
      <c r="BN20" s="56">
        <v>44684618.719999999</v>
      </c>
      <c r="BO20" s="19">
        <f t="shared" si="20"/>
        <v>0.71367421154734101</v>
      </c>
      <c r="BP20" s="56">
        <v>19563608.27</v>
      </c>
      <c r="BQ20" s="56">
        <v>16971017.129999999</v>
      </c>
      <c r="BR20" s="19">
        <f t="shared" si="21"/>
        <v>0.86747888711431453</v>
      </c>
      <c r="BS20" s="56">
        <v>43964399.32</v>
      </c>
      <c r="BT20" s="56">
        <v>35674653.82</v>
      </c>
      <c r="BU20" s="19">
        <f t="shared" si="22"/>
        <v>0.81144413142865612</v>
      </c>
      <c r="BV20" s="56">
        <v>242344281.25</v>
      </c>
      <c r="BW20" s="56">
        <v>192025572.34999999</v>
      </c>
      <c r="BX20" s="19">
        <f t="shared" si="23"/>
        <v>0.79236684009848068</v>
      </c>
      <c r="BY20" s="56">
        <v>309545617.27999997</v>
      </c>
      <c r="BZ20" s="56">
        <v>251647455.34999999</v>
      </c>
      <c r="CA20" s="19">
        <f t="shared" si="24"/>
        <v>0.81295757814710679</v>
      </c>
      <c r="CB20" s="3">
        <f t="shared" si="31"/>
        <v>2060441649.4400003</v>
      </c>
      <c r="CC20" s="3">
        <f t="shared" si="32"/>
        <v>1662525196.02</v>
      </c>
      <c r="CD20" s="19">
        <f t="shared" si="25"/>
        <v>0.80687807707238468</v>
      </c>
      <c r="CF20" s="27"/>
      <c r="CG20" s="27"/>
      <c r="CH20" s="23"/>
      <c r="CI20" s="23"/>
    </row>
    <row r="21" spans="1:87" ht="15.75" x14ac:dyDescent="0.2">
      <c r="A21" s="14" t="s">
        <v>67</v>
      </c>
      <c r="B21" s="56">
        <v>0</v>
      </c>
      <c r="C21" s="56">
        <v>0</v>
      </c>
      <c r="D21" s="19">
        <f t="shared" si="26"/>
        <v>0</v>
      </c>
      <c r="E21" s="56">
        <v>0</v>
      </c>
      <c r="F21" s="56">
        <v>0</v>
      </c>
      <c r="G21" s="19">
        <f t="shared" si="0"/>
        <v>0</v>
      </c>
      <c r="H21" s="56">
        <v>13584200</v>
      </c>
      <c r="I21" s="56">
        <v>5492799.9699999997</v>
      </c>
      <c r="J21" s="19">
        <f t="shared" si="1"/>
        <v>0.40435211274863442</v>
      </c>
      <c r="K21" s="56">
        <v>0</v>
      </c>
      <c r="L21" s="56">
        <v>0</v>
      </c>
      <c r="M21" s="19">
        <f t="shared" si="2"/>
        <v>0</v>
      </c>
      <c r="N21" s="56">
        <v>0</v>
      </c>
      <c r="O21" s="56">
        <v>0</v>
      </c>
      <c r="P21" s="19">
        <f t="shared" si="3"/>
        <v>0</v>
      </c>
      <c r="Q21" s="56">
        <v>0</v>
      </c>
      <c r="R21" s="56">
        <v>0</v>
      </c>
      <c r="S21" s="19">
        <f t="shared" si="4"/>
        <v>0</v>
      </c>
      <c r="T21" s="56">
        <v>0</v>
      </c>
      <c r="U21" s="56">
        <v>0</v>
      </c>
      <c r="V21" s="19">
        <f t="shared" si="5"/>
        <v>0</v>
      </c>
      <c r="W21" s="56">
        <v>0</v>
      </c>
      <c r="X21" s="56">
        <v>0</v>
      </c>
      <c r="Y21" s="19">
        <f t="shared" si="6"/>
        <v>0</v>
      </c>
      <c r="Z21" s="56">
        <v>0</v>
      </c>
      <c r="AA21" s="56">
        <v>0</v>
      </c>
      <c r="AB21" s="19">
        <f t="shared" si="29"/>
        <v>0</v>
      </c>
      <c r="AC21" s="56">
        <v>0</v>
      </c>
      <c r="AD21" s="56">
        <v>0</v>
      </c>
      <c r="AE21" s="19">
        <f t="shared" si="30"/>
        <v>0</v>
      </c>
      <c r="AF21" s="56">
        <v>0</v>
      </c>
      <c r="AG21" s="56">
        <v>0</v>
      </c>
      <c r="AH21" s="19">
        <f t="shared" si="9"/>
        <v>0</v>
      </c>
      <c r="AI21" s="56">
        <v>0</v>
      </c>
      <c r="AJ21" s="56">
        <v>0</v>
      </c>
      <c r="AK21" s="19">
        <f t="shared" si="10"/>
        <v>0</v>
      </c>
      <c r="AL21" s="56">
        <v>0</v>
      </c>
      <c r="AM21" s="56">
        <v>0</v>
      </c>
      <c r="AN21" s="19">
        <f t="shared" si="11"/>
        <v>0</v>
      </c>
      <c r="AO21" s="56">
        <v>0</v>
      </c>
      <c r="AP21" s="56">
        <v>0</v>
      </c>
      <c r="AQ21" s="19">
        <f t="shared" si="12"/>
        <v>0</v>
      </c>
      <c r="AR21" s="56">
        <v>0</v>
      </c>
      <c r="AS21" s="56">
        <v>0</v>
      </c>
      <c r="AT21" s="19">
        <f t="shared" si="13"/>
        <v>0</v>
      </c>
      <c r="AU21" s="56">
        <v>0</v>
      </c>
      <c r="AV21" s="56">
        <v>0</v>
      </c>
      <c r="AW21" s="19">
        <f t="shared" si="14"/>
        <v>0</v>
      </c>
      <c r="AX21" s="56">
        <v>0</v>
      </c>
      <c r="AY21" s="56">
        <v>0</v>
      </c>
      <c r="AZ21" s="19">
        <f t="shared" si="15"/>
        <v>0</v>
      </c>
      <c r="BA21" s="56">
        <v>0</v>
      </c>
      <c r="BB21" s="56">
        <v>0</v>
      </c>
      <c r="BC21" s="19">
        <f t="shared" si="16"/>
        <v>0</v>
      </c>
      <c r="BD21" s="56">
        <v>0</v>
      </c>
      <c r="BE21" s="56">
        <v>0</v>
      </c>
      <c r="BF21" s="19">
        <f t="shared" si="17"/>
        <v>0</v>
      </c>
      <c r="BG21" s="56">
        <v>0</v>
      </c>
      <c r="BH21" s="56">
        <v>0</v>
      </c>
      <c r="BI21" s="19">
        <f t="shared" si="18"/>
        <v>0</v>
      </c>
      <c r="BJ21" s="56">
        <v>0</v>
      </c>
      <c r="BK21" s="56">
        <v>0</v>
      </c>
      <c r="BL21" s="19">
        <f t="shared" si="19"/>
        <v>0</v>
      </c>
      <c r="BM21" s="56">
        <v>12400000</v>
      </c>
      <c r="BN21" s="56">
        <v>11733998.800000001</v>
      </c>
      <c r="BO21" s="19">
        <f t="shared" si="20"/>
        <v>0.94629022580645172</v>
      </c>
      <c r="BP21" s="56">
        <v>0</v>
      </c>
      <c r="BQ21" s="56">
        <v>0</v>
      </c>
      <c r="BR21" s="19">
        <f t="shared" si="21"/>
        <v>0</v>
      </c>
      <c r="BS21" s="56">
        <v>0</v>
      </c>
      <c r="BT21" s="56">
        <v>0</v>
      </c>
      <c r="BU21" s="19">
        <f t="shared" si="22"/>
        <v>0</v>
      </c>
      <c r="BV21" s="56">
        <v>0</v>
      </c>
      <c r="BW21" s="56">
        <v>0</v>
      </c>
      <c r="BX21" s="19">
        <f t="shared" si="23"/>
        <v>0</v>
      </c>
      <c r="BY21" s="56">
        <v>0</v>
      </c>
      <c r="BZ21" s="56">
        <v>0</v>
      </c>
      <c r="CA21" s="19">
        <f t="shared" si="24"/>
        <v>0</v>
      </c>
      <c r="CB21" s="3">
        <f t="shared" si="31"/>
        <v>25984200</v>
      </c>
      <c r="CC21" s="3">
        <f t="shared" si="32"/>
        <v>17226798.77</v>
      </c>
      <c r="CD21" s="19">
        <f t="shared" si="25"/>
        <v>0.66297206648655715</v>
      </c>
      <c r="CF21" s="27"/>
      <c r="CG21" s="27"/>
      <c r="CH21" s="23"/>
      <c r="CI21" s="23"/>
    </row>
    <row r="22" spans="1:87" ht="15.75" x14ac:dyDescent="0.2">
      <c r="A22" s="5" t="s">
        <v>41</v>
      </c>
      <c r="B22" s="56">
        <v>162244090.65000001</v>
      </c>
      <c r="C22" s="56">
        <v>141308263.78999999</v>
      </c>
      <c r="D22" s="19">
        <f t="shared" si="26"/>
        <v>0.87096092821547699</v>
      </c>
      <c r="E22" s="56">
        <v>43111270.729999997</v>
      </c>
      <c r="F22" s="56">
        <v>36766374.630000003</v>
      </c>
      <c r="G22" s="19">
        <f t="shared" si="0"/>
        <v>0.85282511991499366</v>
      </c>
      <c r="H22" s="56">
        <v>415630758.56999999</v>
      </c>
      <c r="I22" s="56">
        <v>365581078.06999999</v>
      </c>
      <c r="J22" s="19">
        <f t="shared" si="1"/>
        <v>0.87958138451495116</v>
      </c>
      <c r="K22" s="56">
        <v>279156848</v>
      </c>
      <c r="L22" s="56">
        <v>247927602.31</v>
      </c>
      <c r="M22" s="19">
        <f t="shared" si="2"/>
        <v>0.8881301106752717</v>
      </c>
      <c r="N22" s="56">
        <v>109469575.8</v>
      </c>
      <c r="O22" s="56">
        <v>96176121.060000002</v>
      </c>
      <c r="P22" s="19">
        <f t="shared" si="3"/>
        <v>0.8785648465077911</v>
      </c>
      <c r="Q22" s="56">
        <v>126345560.11</v>
      </c>
      <c r="R22" s="56">
        <v>111249360.62</v>
      </c>
      <c r="S22" s="19">
        <f t="shared" si="4"/>
        <v>0.88051658105867103</v>
      </c>
      <c r="T22" s="56">
        <v>329975838.99000001</v>
      </c>
      <c r="U22" s="56">
        <v>300161131.63</v>
      </c>
      <c r="V22" s="19">
        <f t="shared" si="5"/>
        <v>0.90964578663923468</v>
      </c>
      <c r="W22" s="56">
        <v>57754351.869999997</v>
      </c>
      <c r="X22" s="56">
        <v>50680862.689999998</v>
      </c>
      <c r="Y22" s="19">
        <f t="shared" si="6"/>
        <v>0.87752456826246084</v>
      </c>
      <c r="Z22" s="56">
        <v>245415758</v>
      </c>
      <c r="AA22" s="56">
        <v>219033902.59999999</v>
      </c>
      <c r="AB22" s="19">
        <f t="shared" si="29"/>
        <v>0.89250137963838494</v>
      </c>
      <c r="AC22" s="56">
        <v>304766954</v>
      </c>
      <c r="AD22" s="56">
        <v>269291114.56</v>
      </c>
      <c r="AE22" s="19">
        <f t="shared" si="30"/>
        <v>0.88359683038338865</v>
      </c>
      <c r="AF22" s="56">
        <v>92787501.329999998</v>
      </c>
      <c r="AG22" s="56">
        <v>82576783</v>
      </c>
      <c r="AH22" s="19">
        <f t="shared" si="9"/>
        <v>0.88995588647564239</v>
      </c>
      <c r="AI22" s="56">
        <v>497004306</v>
      </c>
      <c r="AJ22" s="56">
        <v>436581098.60000002</v>
      </c>
      <c r="AK22" s="19">
        <f t="shared" si="10"/>
        <v>0.87842518330213426</v>
      </c>
      <c r="AL22" s="56">
        <v>379308087.36000001</v>
      </c>
      <c r="AM22" s="56">
        <v>344154611.64999998</v>
      </c>
      <c r="AN22" s="19">
        <f t="shared" si="11"/>
        <v>0.90732210337335628</v>
      </c>
      <c r="AO22" s="56">
        <v>72660959.400000006</v>
      </c>
      <c r="AP22" s="56">
        <v>64973815.600000001</v>
      </c>
      <c r="AQ22" s="19">
        <f t="shared" si="12"/>
        <v>0.89420530827728095</v>
      </c>
      <c r="AR22" s="56">
        <v>73021944.540000007</v>
      </c>
      <c r="AS22" s="56">
        <v>65315810.460000001</v>
      </c>
      <c r="AT22" s="19">
        <f t="shared" si="13"/>
        <v>0.89446824336787234</v>
      </c>
      <c r="AU22" s="56">
        <v>76954772.930000007</v>
      </c>
      <c r="AV22" s="56">
        <v>66877181.579999998</v>
      </c>
      <c r="AW22" s="19">
        <f t="shared" si="14"/>
        <v>0.86904527209550941</v>
      </c>
      <c r="AX22" s="56">
        <v>100560079.8</v>
      </c>
      <c r="AY22" s="56">
        <v>87305078.629999995</v>
      </c>
      <c r="AZ22" s="19">
        <f t="shared" si="15"/>
        <v>0.86818823934545042</v>
      </c>
      <c r="BA22" s="56">
        <v>63276267.119999997</v>
      </c>
      <c r="BB22" s="56">
        <v>55979106.310000002</v>
      </c>
      <c r="BC22" s="19">
        <f t="shared" si="16"/>
        <v>0.88467776083944194</v>
      </c>
      <c r="BD22" s="56">
        <v>163078774.97</v>
      </c>
      <c r="BE22" s="56">
        <v>148912634.61000001</v>
      </c>
      <c r="BF22" s="19">
        <f t="shared" si="17"/>
        <v>0.91313314462531381</v>
      </c>
      <c r="BG22" s="56">
        <v>102650452.59999999</v>
      </c>
      <c r="BH22" s="56">
        <v>88706995.680000007</v>
      </c>
      <c r="BI22" s="19">
        <f t="shared" si="18"/>
        <v>0.8641656557099292</v>
      </c>
      <c r="BJ22" s="56">
        <v>92272818</v>
      </c>
      <c r="BK22" s="56">
        <v>82946730.159999996</v>
      </c>
      <c r="BL22" s="19">
        <f t="shared" si="19"/>
        <v>0.89892919667848437</v>
      </c>
      <c r="BM22" s="56">
        <v>107390228.03</v>
      </c>
      <c r="BN22" s="56">
        <v>95571177.230000004</v>
      </c>
      <c r="BO22" s="19">
        <f t="shared" si="20"/>
        <v>0.88994295834162596</v>
      </c>
      <c r="BP22" s="56">
        <v>133081524.03</v>
      </c>
      <c r="BQ22" s="56">
        <v>115412781.45</v>
      </c>
      <c r="BR22" s="19">
        <f t="shared" si="21"/>
        <v>0.86723369221397695</v>
      </c>
      <c r="BS22" s="56">
        <v>67680905.640000001</v>
      </c>
      <c r="BT22" s="56">
        <v>61076127.630000003</v>
      </c>
      <c r="BU22" s="19">
        <f t="shared" si="22"/>
        <v>0.90241297826108702</v>
      </c>
      <c r="BV22" s="56">
        <v>796580214.41999996</v>
      </c>
      <c r="BW22" s="56">
        <v>671736496.02999997</v>
      </c>
      <c r="BX22" s="19">
        <f t="shared" si="23"/>
        <v>0.84327539633795667</v>
      </c>
      <c r="BY22" s="56">
        <v>2174116220.5900002</v>
      </c>
      <c r="BZ22" s="56">
        <v>1901248596.6800001</v>
      </c>
      <c r="CA22" s="19">
        <f t="shared" si="24"/>
        <v>0.87449262310551612</v>
      </c>
      <c r="CB22" s="3">
        <f t="shared" si="31"/>
        <v>7066296063.4799986</v>
      </c>
      <c r="CC22" s="3">
        <f t="shared" si="32"/>
        <v>6207550837.2600002</v>
      </c>
      <c r="CD22" s="19">
        <f t="shared" si="25"/>
        <v>0.8784730757803707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56">
        <v>31573757.420000002</v>
      </c>
      <c r="C23" s="56">
        <v>26083450.66</v>
      </c>
      <c r="D23" s="19">
        <f t="shared" si="26"/>
        <v>0.82611170767650743</v>
      </c>
      <c r="E23" s="56">
        <v>16165903.800000001</v>
      </c>
      <c r="F23" s="56">
        <v>8051520.75</v>
      </c>
      <c r="G23" s="19">
        <f t="shared" si="0"/>
        <v>0.49805571340836507</v>
      </c>
      <c r="H23" s="56">
        <v>159860151.74000001</v>
      </c>
      <c r="I23" s="56">
        <v>78090155.400000006</v>
      </c>
      <c r="J23" s="19">
        <f t="shared" si="1"/>
        <v>0.48849043711035328</v>
      </c>
      <c r="K23" s="56">
        <v>23040304.359999999</v>
      </c>
      <c r="L23" s="56">
        <v>11617560.07</v>
      </c>
      <c r="M23" s="19">
        <f t="shared" si="2"/>
        <v>0.504227717155035</v>
      </c>
      <c r="N23" s="56">
        <v>13659008</v>
      </c>
      <c r="O23" s="56">
        <v>11132959.52</v>
      </c>
      <c r="P23" s="19">
        <f t="shared" si="3"/>
        <v>0.81506354780669277</v>
      </c>
      <c r="Q23" s="56">
        <v>1730000</v>
      </c>
      <c r="R23" s="56">
        <v>1277973.75</v>
      </c>
      <c r="S23" s="19">
        <f t="shared" si="4"/>
        <v>0.7387131502890173</v>
      </c>
      <c r="T23" s="56">
        <v>38488397.350000001</v>
      </c>
      <c r="U23" s="56">
        <v>31967225.989999998</v>
      </c>
      <c r="V23" s="19">
        <f t="shared" si="5"/>
        <v>0.83056786436965002</v>
      </c>
      <c r="W23" s="56">
        <v>20070869</v>
      </c>
      <c r="X23" s="56">
        <v>5179555.66</v>
      </c>
      <c r="Y23" s="19">
        <f t="shared" si="6"/>
        <v>0.25806334842801276</v>
      </c>
      <c r="Z23" s="56">
        <v>34649181.649999999</v>
      </c>
      <c r="AA23" s="56">
        <v>29015873.370000001</v>
      </c>
      <c r="AB23" s="19">
        <f t="shared" si="29"/>
        <v>0.83741872068138734</v>
      </c>
      <c r="AC23" s="56">
        <v>12121759.35</v>
      </c>
      <c r="AD23" s="56">
        <v>5838289.2599999998</v>
      </c>
      <c r="AE23" s="19">
        <f t="shared" si="30"/>
        <v>0.48163711977997647</v>
      </c>
      <c r="AF23" s="56">
        <v>25498199.190000001</v>
      </c>
      <c r="AG23" s="56">
        <v>23591095.48</v>
      </c>
      <c r="AH23" s="19">
        <f t="shared" si="9"/>
        <v>0.92520633728722546</v>
      </c>
      <c r="AI23" s="56">
        <v>34117641.039999999</v>
      </c>
      <c r="AJ23" s="56">
        <v>28607996.960000001</v>
      </c>
      <c r="AK23" s="19">
        <f t="shared" si="10"/>
        <v>0.83851040364893881</v>
      </c>
      <c r="AL23" s="56">
        <v>75650833.450000003</v>
      </c>
      <c r="AM23" s="56">
        <v>63273929.840000004</v>
      </c>
      <c r="AN23" s="19">
        <f t="shared" si="11"/>
        <v>0.83639435224226211</v>
      </c>
      <c r="AO23" s="56">
        <v>13560460</v>
      </c>
      <c r="AP23" s="56">
        <v>9045362.1999999993</v>
      </c>
      <c r="AQ23" s="19">
        <f t="shared" si="12"/>
        <v>0.66703948096156029</v>
      </c>
      <c r="AR23" s="56">
        <v>27850657.399999999</v>
      </c>
      <c r="AS23" s="56">
        <v>24919484.649999999</v>
      </c>
      <c r="AT23" s="19">
        <f t="shared" si="13"/>
        <v>0.89475391162579887</v>
      </c>
      <c r="AU23" s="56">
        <v>22609677</v>
      </c>
      <c r="AV23" s="56">
        <v>10748593.9</v>
      </c>
      <c r="AW23" s="19">
        <f t="shared" si="14"/>
        <v>0.4753979413328196</v>
      </c>
      <c r="AX23" s="56">
        <v>17314848</v>
      </c>
      <c r="AY23" s="56">
        <v>13341910.140000001</v>
      </c>
      <c r="AZ23" s="19">
        <f t="shared" si="15"/>
        <v>0.77054734410605286</v>
      </c>
      <c r="BA23" s="56">
        <v>588060</v>
      </c>
      <c r="BB23" s="56">
        <v>583060</v>
      </c>
      <c r="BC23" s="19">
        <f t="shared" si="16"/>
        <v>0.99149746624494095</v>
      </c>
      <c r="BD23" s="56">
        <v>15463461.390000001</v>
      </c>
      <c r="BE23" s="56">
        <v>15153542.4</v>
      </c>
      <c r="BF23" s="19">
        <f t="shared" si="17"/>
        <v>0.97995798080496899</v>
      </c>
      <c r="BG23" s="56">
        <v>42590444</v>
      </c>
      <c r="BH23" s="56">
        <v>14740052.449999999</v>
      </c>
      <c r="BI23" s="19">
        <f t="shared" si="18"/>
        <v>0.34608825514944147</v>
      </c>
      <c r="BJ23" s="56">
        <v>2512500</v>
      </c>
      <c r="BK23" s="56">
        <v>902033.2</v>
      </c>
      <c r="BL23" s="19">
        <f t="shared" si="19"/>
        <v>0.35901818905472632</v>
      </c>
      <c r="BM23" s="56">
        <v>16912975</v>
      </c>
      <c r="BN23" s="56">
        <v>14708250.6</v>
      </c>
      <c r="BO23" s="19">
        <f t="shared" si="20"/>
        <v>0.86964301667802379</v>
      </c>
      <c r="BP23" s="56">
        <v>1800328.86</v>
      </c>
      <c r="BQ23" s="56">
        <v>1618395.15</v>
      </c>
      <c r="BR23" s="19">
        <f t="shared" si="21"/>
        <v>0.89894417956506001</v>
      </c>
      <c r="BS23" s="56">
        <v>6188852.7999999998</v>
      </c>
      <c r="BT23" s="56">
        <v>2190641.83</v>
      </c>
      <c r="BU23" s="19">
        <f t="shared" si="22"/>
        <v>0.3539657349743397</v>
      </c>
      <c r="BV23" s="56">
        <v>141394675</v>
      </c>
      <c r="BW23" s="56">
        <v>121096866.45999999</v>
      </c>
      <c r="BX23" s="19">
        <f t="shared" si="23"/>
        <v>0.85644573573934091</v>
      </c>
      <c r="BY23" s="56">
        <v>270381909.06999999</v>
      </c>
      <c r="BZ23" s="56">
        <v>230951174.16</v>
      </c>
      <c r="CA23" s="19">
        <f t="shared" si="24"/>
        <v>0.85416651932954712</v>
      </c>
      <c r="CB23" s="3">
        <f>BY23+BV23+BS23+BP23+BM23+BJ23+BG23+BD23+BA23+AX23+AU23+AR23+AO23+AL23+AI23+AF23+AC23+Z23+W23+T23+Q23+N23+K23+H23+E23+B23</f>
        <v>1065794854.87</v>
      </c>
      <c r="CC23" s="3">
        <f>C23+F23+I23+L23+O23+R23+U23+X23+AA23+AD23+AG23+AJ23+AM23+AP23+AS23+AV23+AY23+BB23+BE23+BH23+BK23+BN23+BQ23+BT23+BW23+BZ23</f>
        <v>783726953.8499999</v>
      </c>
      <c r="CD23" s="19">
        <f t="shared" si="25"/>
        <v>0.73534503405497742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56">
        <v>1310000</v>
      </c>
      <c r="C24" s="56">
        <v>1100000</v>
      </c>
      <c r="D24" s="19">
        <f t="shared" si="26"/>
        <v>0.83969465648854957</v>
      </c>
      <c r="E24" s="56">
        <v>1472000</v>
      </c>
      <c r="F24" s="56">
        <v>1289477.22</v>
      </c>
      <c r="G24" s="19">
        <f t="shared" si="0"/>
        <v>0.87600354619565213</v>
      </c>
      <c r="H24" s="56">
        <v>36000391.229999997</v>
      </c>
      <c r="I24" s="56">
        <v>33474735.239999998</v>
      </c>
      <c r="J24" s="19">
        <f t="shared" si="1"/>
        <v>0.92984365159078308</v>
      </c>
      <c r="K24" s="56">
        <v>1535000</v>
      </c>
      <c r="L24" s="56">
        <v>749700</v>
      </c>
      <c r="M24" s="19">
        <f t="shared" si="2"/>
        <v>0.48840390879478829</v>
      </c>
      <c r="N24" s="56">
        <v>1850000</v>
      </c>
      <c r="O24" s="56">
        <v>1690000</v>
      </c>
      <c r="P24" s="19">
        <f t="shared" si="3"/>
        <v>0.91351351351351351</v>
      </c>
      <c r="Q24" s="56">
        <v>1200000</v>
      </c>
      <c r="R24" s="56">
        <v>1112500</v>
      </c>
      <c r="S24" s="19">
        <f t="shared" si="4"/>
        <v>0.92708333333333337</v>
      </c>
      <c r="T24" s="56">
        <v>10427579.210000001</v>
      </c>
      <c r="U24" s="56">
        <v>9203421.7899999991</v>
      </c>
      <c r="V24" s="19">
        <f t="shared" si="5"/>
        <v>0.88260387235169213</v>
      </c>
      <c r="W24" s="56">
        <v>2876896</v>
      </c>
      <c r="X24" s="56">
        <v>2650820</v>
      </c>
      <c r="Y24" s="19">
        <f t="shared" si="6"/>
        <v>0.92141669354749012</v>
      </c>
      <c r="Z24" s="56">
        <v>7166000</v>
      </c>
      <c r="AA24" s="56">
        <v>6817305.29</v>
      </c>
      <c r="AB24" s="19">
        <f t="shared" si="29"/>
        <v>0.95134039771141499</v>
      </c>
      <c r="AC24" s="56">
        <v>3400000</v>
      </c>
      <c r="AD24" s="56">
        <v>3116664</v>
      </c>
      <c r="AE24" s="19">
        <f t="shared" si="30"/>
        <v>0.91666588235294122</v>
      </c>
      <c r="AF24" s="56">
        <v>1700000</v>
      </c>
      <c r="AG24" s="56">
        <v>1661240</v>
      </c>
      <c r="AH24" s="19">
        <f t="shared" si="9"/>
        <v>0.97719999999999996</v>
      </c>
      <c r="AI24" s="56">
        <v>3120000</v>
      </c>
      <c r="AJ24" s="56">
        <v>2900000</v>
      </c>
      <c r="AK24" s="19">
        <f t="shared" si="10"/>
        <v>0.92948717948717952</v>
      </c>
      <c r="AL24" s="56">
        <v>9823000</v>
      </c>
      <c r="AM24" s="56">
        <v>8651757.3599999994</v>
      </c>
      <c r="AN24" s="19">
        <f t="shared" si="11"/>
        <v>0.88076528148223554</v>
      </c>
      <c r="AO24" s="56">
        <v>2975000</v>
      </c>
      <c r="AP24" s="56">
        <v>2600680</v>
      </c>
      <c r="AQ24" s="19">
        <f t="shared" si="12"/>
        <v>0.87417815126050424</v>
      </c>
      <c r="AR24" s="56">
        <v>2450000</v>
      </c>
      <c r="AS24" s="56">
        <v>2450000</v>
      </c>
      <c r="AT24" s="19">
        <f t="shared" si="13"/>
        <v>1</v>
      </c>
      <c r="AU24" s="56">
        <v>2471900</v>
      </c>
      <c r="AV24" s="56">
        <v>2059916.6</v>
      </c>
      <c r="AW24" s="19">
        <f t="shared" si="14"/>
        <v>0.83333330636352609</v>
      </c>
      <c r="AX24" s="56">
        <v>2030000</v>
      </c>
      <c r="AY24" s="56">
        <v>1860000</v>
      </c>
      <c r="AZ24" s="19">
        <f t="shared" si="15"/>
        <v>0.91625615763546797</v>
      </c>
      <c r="BA24" s="56">
        <v>3753700</v>
      </c>
      <c r="BB24" s="56">
        <v>3578700</v>
      </c>
      <c r="BC24" s="19">
        <f t="shared" si="16"/>
        <v>0.95337933239203987</v>
      </c>
      <c r="BD24" s="56">
        <v>5500000</v>
      </c>
      <c r="BE24" s="56">
        <v>5500000</v>
      </c>
      <c r="BF24" s="19">
        <f t="shared" si="17"/>
        <v>1</v>
      </c>
      <c r="BG24" s="56">
        <v>1821500</v>
      </c>
      <c r="BH24" s="56">
        <v>1300000</v>
      </c>
      <c r="BI24" s="19">
        <f t="shared" si="18"/>
        <v>0.71369750205874283</v>
      </c>
      <c r="BJ24" s="56">
        <v>2000000</v>
      </c>
      <c r="BK24" s="56">
        <v>1833700</v>
      </c>
      <c r="BL24" s="19">
        <f t="shared" si="19"/>
        <v>0.91685000000000005</v>
      </c>
      <c r="BM24" s="56">
        <v>7273152</v>
      </c>
      <c r="BN24" s="56">
        <v>5488733.6399999997</v>
      </c>
      <c r="BO24" s="19">
        <f t="shared" si="20"/>
        <v>0.75465680354267306</v>
      </c>
      <c r="BP24" s="56">
        <v>2800000</v>
      </c>
      <c r="BQ24" s="56">
        <v>2615354</v>
      </c>
      <c r="BR24" s="19">
        <f t="shared" si="21"/>
        <v>0.93405499999999997</v>
      </c>
      <c r="BS24" s="56">
        <v>1500000</v>
      </c>
      <c r="BT24" s="56">
        <v>1440000</v>
      </c>
      <c r="BU24" s="19">
        <f t="shared" si="22"/>
        <v>0.96</v>
      </c>
      <c r="BV24" s="56">
        <v>3200000</v>
      </c>
      <c r="BW24" s="56">
        <v>2286700</v>
      </c>
      <c r="BX24" s="19">
        <f t="shared" si="23"/>
        <v>0.71459375000000003</v>
      </c>
      <c r="BY24" s="56">
        <v>33990361.119999997</v>
      </c>
      <c r="BZ24" s="56">
        <v>31177500</v>
      </c>
      <c r="CA24" s="19">
        <f t="shared" si="24"/>
        <v>0.91724532993134622</v>
      </c>
      <c r="CB24" s="3">
        <f>BY24+BV24+BS24+BP24+BM24+BJ24+BG24+BD24+BA24+AX24+AU24+AR24+AO24+AL24+AI24+AF24+AC24+Z24+W24+T24+Q24+N24+K24+H24+E24+B24</f>
        <v>153646479.56</v>
      </c>
      <c r="CC24" s="3">
        <f>C24+F24+I24+L24+O24+R24+U24+X24+AA24+AD24+AG24+AJ24+AM24+AP24+AS24+AV24+AY24+BB24+BE24+BH24+BK24+BN24+BQ24+BT24+BW24+BZ24</f>
        <v>138608905.13999999</v>
      </c>
      <c r="CD24" s="19">
        <f t="shared" si="25"/>
        <v>0.90212874084024985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56">
        <v>100000</v>
      </c>
      <c r="C25" s="56">
        <v>4819</v>
      </c>
      <c r="D25" s="19">
        <f t="shared" si="26"/>
        <v>4.8189999999999997E-2</v>
      </c>
      <c r="E25" s="56">
        <v>0</v>
      </c>
      <c r="F25" s="56">
        <v>0</v>
      </c>
      <c r="G25" s="19">
        <f t="shared" si="0"/>
        <v>0</v>
      </c>
      <c r="H25" s="56">
        <v>1072607.1399999999</v>
      </c>
      <c r="I25" s="56">
        <v>804854.71</v>
      </c>
      <c r="J25" s="19">
        <f t="shared" si="1"/>
        <v>0.75037232178036783</v>
      </c>
      <c r="K25" s="56">
        <v>698113.86</v>
      </c>
      <c r="L25" s="56">
        <v>17002</v>
      </c>
      <c r="M25" s="19">
        <f t="shared" si="2"/>
        <v>2.4354193454918658E-2</v>
      </c>
      <c r="N25" s="56">
        <v>3912</v>
      </c>
      <c r="O25" s="56">
        <v>1912</v>
      </c>
      <c r="P25" s="19">
        <f t="shared" si="3"/>
        <v>0.4887525562372188</v>
      </c>
      <c r="Q25" s="56">
        <v>250000</v>
      </c>
      <c r="R25" s="56">
        <v>21844</v>
      </c>
      <c r="S25" s="19">
        <f t="shared" si="4"/>
        <v>8.7375999999999995E-2</v>
      </c>
      <c r="T25" s="56">
        <v>5000</v>
      </c>
      <c r="U25" s="56">
        <v>1939</v>
      </c>
      <c r="V25" s="19">
        <f t="shared" si="5"/>
        <v>0.38779999999999998</v>
      </c>
      <c r="W25" s="56">
        <v>0</v>
      </c>
      <c r="X25" s="56">
        <v>0</v>
      </c>
      <c r="Y25" s="19">
        <f t="shared" si="6"/>
        <v>0</v>
      </c>
      <c r="Z25" s="56">
        <v>540602.43999999994</v>
      </c>
      <c r="AA25" s="56">
        <v>0</v>
      </c>
      <c r="AB25" s="19">
        <f t="shared" si="29"/>
        <v>0</v>
      </c>
      <c r="AC25" s="56">
        <v>1540000</v>
      </c>
      <c r="AD25" s="56">
        <v>1430966.74</v>
      </c>
      <c r="AE25" s="19">
        <f t="shared" si="30"/>
        <v>0.92919918181818184</v>
      </c>
      <c r="AF25" s="56">
        <v>121563</v>
      </c>
      <c r="AG25" s="56">
        <v>1563</v>
      </c>
      <c r="AH25" s="19">
        <f t="shared" si="9"/>
        <v>1.2857530663112954E-2</v>
      </c>
      <c r="AI25" s="56">
        <v>70000</v>
      </c>
      <c r="AJ25" s="56">
        <v>10293</v>
      </c>
      <c r="AK25" s="19">
        <f t="shared" si="10"/>
        <v>0.14704285714285714</v>
      </c>
      <c r="AL25" s="56">
        <v>103716</v>
      </c>
      <c r="AM25" s="56">
        <v>5739</v>
      </c>
      <c r="AN25" s="19">
        <f t="shared" si="11"/>
        <v>5.5333796135601063E-2</v>
      </c>
      <c r="AO25" s="56">
        <v>0</v>
      </c>
      <c r="AP25" s="56">
        <v>0</v>
      </c>
      <c r="AQ25" s="19">
        <f t="shared" si="12"/>
        <v>0</v>
      </c>
      <c r="AR25" s="56">
        <v>0</v>
      </c>
      <c r="AS25" s="56">
        <v>0</v>
      </c>
      <c r="AT25" s="19">
        <f t="shared" si="13"/>
        <v>0</v>
      </c>
      <c r="AU25" s="56">
        <v>2239</v>
      </c>
      <c r="AV25" s="56">
        <v>2239</v>
      </c>
      <c r="AW25" s="19">
        <f t="shared" si="14"/>
        <v>1</v>
      </c>
      <c r="AX25" s="56">
        <v>176</v>
      </c>
      <c r="AY25" s="56">
        <v>176</v>
      </c>
      <c r="AZ25" s="19">
        <f t="shared" si="15"/>
        <v>1</v>
      </c>
      <c r="BA25" s="56">
        <v>100</v>
      </c>
      <c r="BB25" s="56">
        <v>100</v>
      </c>
      <c r="BC25" s="19">
        <f t="shared" si="16"/>
        <v>1</v>
      </c>
      <c r="BD25" s="56">
        <v>3500</v>
      </c>
      <c r="BE25" s="56">
        <v>0</v>
      </c>
      <c r="BF25" s="19">
        <f t="shared" si="17"/>
        <v>0</v>
      </c>
      <c r="BG25" s="56">
        <v>0</v>
      </c>
      <c r="BH25" s="56">
        <v>0</v>
      </c>
      <c r="BI25" s="19">
        <f t="shared" si="18"/>
        <v>0</v>
      </c>
      <c r="BJ25" s="56">
        <v>0</v>
      </c>
      <c r="BK25" s="56">
        <v>0</v>
      </c>
      <c r="BL25" s="19">
        <f t="shared" si="19"/>
        <v>0</v>
      </c>
      <c r="BM25" s="56">
        <v>6000</v>
      </c>
      <c r="BN25" s="56">
        <v>976</v>
      </c>
      <c r="BO25" s="19">
        <f t="shared" si="20"/>
        <v>0.16266666666666665</v>
      </c>
      <c r="BP25" s="56">
        <v>0</v>
      </c>
      <c r="BQ25" s="56">
        <v>0</v>
      </c>
      <c r="BR25" s="19">
        <f t="shared" si="21"/>
        <v>0</v>
      </c>
      <c r="BS25" s="56">
        <v>38000</v>
      </c>
      <c r="BT25" s="56">
        <v>6196</v>
      </c>
      <c r="BU25" s="19">
        <f t="shared" si="22"/>
        <v>0.16305263157894737</v>
      </c>
      <c r="BV25" s="56">
        <v>21101011.620000001</v>
      </c>
      <c r="BW25" s="56">
        <v>7926060.2800000003</v>
      </c>
      <c r="BX25" s="19">
        <f t="shared" si="23"/>
        <v>0.37562465832147623</v>
      </c>
      <c r="BY25" s="56">
        <v>190000000</v>
      </c>
      <c r="BZ25" s="56">
        <v>167472079.15000001</v>
      </c>
      <c r="CA25" s="19">
        <f t="shared" si="24"/>
        <v>0.88143199552631579</v>
      </c>
      <c r="CB25" s="3">
        <f>BY25+BV25+BS25+BP25+BM25+BJ25+BG25+BD25+BA25+AX25+AU25+AR25+AO25+AL25+AI25+AF25+AC25+Z25+W25+T25+Q25+N25+K25+H25+E25+B25</f>
        <v>215656541.06</v>
      </c>
      <c r="CC25" s="3">
        <f>C25+F25+I25+L25+O25+R25+U25+X25+AA25+AD25+AG25+AJ25+AM25+AP25+AS25+AV25+AY25+BB25+BE25+BH25+BK25+BN25+BQ25+BT25+BW25+BZ25</f>
        <v>177708758.88</v>
      </c>
      <c r="CD25" s="19">
        <f t="shared" si="25"/>
        <v>0.824036025091202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56">
        <v>0</v>
      </c>
      <c r="C26" s="56">
        <v>0</v>
      </c>
      <c r="D26" s="19">
        <f t="shared" si="26"/>
        <v>0</v>
      </c>
      <c r="E26" s="56">
        <v>0</v>
      </c>
      <c r="F26" s="56">
        <v>0</v>
      </c>
      <c r="G26" s="19">
        <f t="shared" si="0"/>
        <v>0</v>
      </c>
      <c r="H26" s="56">
        <v>0</v>
      </c>
      <c r="I26" s="56">
        <v>0</v>
      </c>
      <c r="J26" s="19">
        <f t="shared" si="1"/>
        <v>0</v>
      </c>
      <c r="K26" s="56">
        <v>0</v>
      </c>
      <c r="L26" s="56">
        <v>0</v>
      </c>
      <c r="M26" s="19">
        <f t="shared" si="2"/>
        <v>0</v>
      </c>
      <c r="N26" s="56">
        <v>0</v>
      </c>
      <c r="O26" s="56">
        <v>0</v>
      </c>
      <c r="P26" s="19">
        <f t="shared" si="3"/>
        <v>0</v>
      </c>
      <c r="Q26" s="56">
        <v>0</v>
      </c>
      <c r="R26" s="56">
        <v>0</v>
      </c>
      <c r="S26" s="19">
        <f t="shared" si="4"/>
        <v>0</v>
      </c>
      <c r="T26" s="56">
        <v>0</v>
      </c>
      <c r="U26" s="56">
        <v>0</v>
      </c>
      <c r="V26" s="19">
        <f t="shared" si="5"/>
        <v>0</v>
      </c>
      <c r="W26" s="56">
        <v>29691</v>
      </c>
      <c r="X26" s="56">
        <v>0</v>
      </c>
      <c r="Y26" s="19">
        <f t="shared" si="6"/>
        <v>0</v>
      </c>
      <c r="Z26" s="56">
        <v>134645132.56999999</v>
      </c>
      <c r="AA26" s="56">
        <v>132626000</v>
      </c>
      <c r="AB26" s="19">
        <f t="shared" si="29"/>
        <v>0.98500404335856495</v>
      </c>
      <c r="AC26" s="56">
        <v>0</v>
      </c>
      <c r="AD26" s="56">
        <v>0</v>
      </c>
      <c r="AE26" s="19">
        <f t="shared" si="30"/>
        <v>0</v>
      </c>
      <c r="AF26" s="56">
        <v>0</v>
      </c>
      <c r="AG26" s="56">
        <v>0</v>
      </c>
      <c r="AH26" s="19">
        <f t="shared" si="9"/>
        <v>0</v>
      </c>
      <c r="AI26" s="56">
        <v>39516600</v>
      </c>
      <c r="AJ26" s="56">
        <v>39516600</v>
      </c>
      <c r="AK26" s="19">
        <f t="shared" si="10"/>
        <v>1</v>
      </c>
      <c r="AL26" s="56">
        <v>0</v>
      </c>
      <c r="AM26" s="56">
        <v>0</v>
      </c>
      <c r="AN26" s="19">
        <f t="shared" si="11"/>
        <v>0</v>
      </c>
      <c r="AO26" s="56">
        <v>0</v>
      </c>
      <c r="AP26" s="56">
        <v>0</v>
      </c>
      <c r="AQ26" s="19">
        <f t="shared" si="12"/>
        <v>0</v>
      </c>
      <c r="AR26" s="56">
        <v>0</v>
      </c>
      <c r="AS26" s="56">
        <v>0</v>
      </c>
      <c r="AT26" s="19">
        <f t="shared" si="13"/>
        <v>0</v>
      </c>
      <c r="AU26" s="56">
        <v>0</v>
      </c>
      <c r="AV26" s="56">
        <v>0</v>
      </c>
      <c r="AW26" s="19">
        <f t="shared" si="14"/>
        <v>0</v>
      </c>
      <c r="AX26" s="56">
        <v>117043</v>
      </c>
      <c r="AY26" s="56">
        <v>0</v>
      </c>
      <c r="AZ26" s="19">
        <f t="shared" si="15"/>
        <v>0</v>
      </c>
      <c r="BA26" s="56">
        <v>0</v>
      </c>
      <c r="BB26" s="56">
        <v>0</v>
      </c>
      <c r="BC26" s="19">
        <f t="shared" si="16"/>
        <v>0</v>
      </c>
      <c r="BD26" s="56">
        <v>0</v>
      </c>
      <c r="BE26" s="56">
        <v>0</v>
      </c>
      <c r="BF26" s="19">
        <f t="shared" si="17"/>
        <v>0</v>
      </c>
      <c r="BG26" s="56">
        <v>0</v>
      </c>
      <c r="BH26" s="56">
        <v>0</v>
      </c>
      <c r="BI26" s="19">
        <f t="shared" si="18"/>
        <v>0</v>
      </c>
      <c r="BJ26" s="56">
        <v>0</v>
      </c>
      <c r="BK26" s="56">
        <v>0</v>
      </c>
      <c r="BL26" s="19">
        <f t="shared" si="19"/>
        <v>0</v>
      </c>
      <c r="BM26" s="56">
        <v>2032428.67</v>
      </c>
      <c r="BN26" s="56">
        <v>0</v>
      </c>
      <c r="BO26" s="19">
        <f t="shared" si="20"/>
        <v>0</v>
      </c>
      <c r="BP26" s="56">
        <v>0</v>
      </c>
      <c r="BQ26" s="56">
        <v>0</v>
      </c>
      <c r="BR26" s="19">
        <f t="shared" si="21"/>
        <v>0</v>
      </c>
      <c r="BS26" s="56">
        <v>0</v>
      </c>
      <c r="BT26" s="56">
        <v>0</v>
      </c>
      <c r="BU26" s="19">
        <f t="shared" si="22"/>
        <v>0</v>
      </c>
      <c r="BV26" s="56">
        <v>14613400</v>
      </c>
      <c r="BW26" s="56">
        <v>11786269.15</v>
      </c>
      <c r="BX26" s="19">
        <f t="shared" si="23"/>
        <v>0.80653846127526796</v>
      </c>
      <c r="BY26" s="56">
        <v>0</v>
      </c>
      <c r="BZ26" s="56">
        <v>0</v>
      </c>
      <c r="CA26" s="19">
        <f t="shared" si="24"/>
        <v>0</v>
      </c>
      <c r="CB26" s="3">
        <f>BY26+BV26+BS26+BP26+BM26+BJ26+BG26+BD26+BA26+AX26+AU26+AR26+AO26+AL26+AI26+AF26+AC26+Z26+W26+T26+Q26+N26+K26+H26+E26+B26</f>
        <v>190954295.24000001</v>
      </c>
      <c r="CC26" s="3">
        <f>C26+F26+I26+L26+O26+R26+U26+X26+AA26+AD26+AG26+AJ26+AM26+AP26+AS26+AV26+AY26+BB26+BE26+BH26+BK26+BN26+BQ26+BT26+BW26+BZ26</f>
        <v>183928869.15000001</v>
      </c>
      <c r="CD26" s="19">
        <f t="shared" si="25"/>
        <v>0.96320886062725042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1001204652.5599999</v>
      </c>
      <c r="C27" s="3">
        <f>SUM(C13:C26)</f>
        <v>746723803.58999991</v>
      </c>
      <c r="D27" s="16">
        <f t="shared" si="26"/>
        <v>0.745825343181024</v>
      </c>
      <c r="E27" s="3">
        <f>SUM(E13:E26)</f>
        <v>275881661.26999998</v>
      </c>
      <c r="F27" s="3">
        <f>SUM(F13:F26)</f>
        <v>206009481.76999998</v>
      </c>
      <c r="G27" s="16">
        <f t="shared" si="0"/>
        <v>0.74673133698576122</v>
      </c>
      <c r="H27" s="3">
        <f>SUM(H13:H26)</f>
        <v>3376004332.3800001</v>
      </c>
      <c r="I27" s="3">
        <f>SUM(I13:I26)</f>
        <v>2191601693.7499995</v>
      </c>
      <c r="J27" s="16">
        <f t="shared" si="1"/>
        <v>0.64917028474456195</v>
      </c>
      <c r="K27" s="3">
        <f>SUM(K13:K26)</f>
        <v>1784396891.9999998</v>
      </c>
      <c r="L27" s="3">
        <f>SUM(L13:L26)</f>
        <v>1333560011.8799999</v>
      </c>
      <c r="M27" s="16">
        <f t="shared" si="2"/>
        <v>0.74734495327735639</v>
      </c>
      <c r="N27" s="3">
        <f>SUM(N13:N26)</f>
        <v>550159279.69000006</v>
      </c>
      <c r="O27" s="3">
        <f>SUM(O13:O26)</f>
        <v>469826599.92000002</v>
      </c>
      <c r="P27" s="16">
        <f t="shared" si="3"/>
        <v>0.85398286871528306</v>
      </c>
      <c r="Q27" s="3">
        <f>SUM(Q13:Q26)</f>
        <v>494261772.06</v>
      </c>
      <c r="R27" s="3">
        <f>SUM(R13:R26)</f>
        <v>415011382.32999998</v>
      </c>
      <c r="S27" s="16">
        <f t="shared" si="4"/>
        <v>0.83965907498834536</v>
      </c>
      <c r="T27" s="3">
        <f>SUM(T13:T26)</f>
        <v>1816696697.45</v>
      </c>
      <c r="U27" s="3">
        <f>SUM(U13:U26)</f>
        <v>1516734443.8399999</v>
      </c>
      <c r="V27" s="16">
        <f t="shared" si="5"/>
        <v>0.83488589260329416</v>
      </c>
      <c r="W27" s="3">
        <f>SUM(W13:W26)</f>
        <v>422185218.42000002</v>
      </c>
      <c r="X27" s="3">
        <f>SUM(X13:X26)</f>
        <v>285172478.73000002</v>
      </c>
      <c r="Y27" s="16">
        <f t="shared" si="6"/>
        <v>0.6754677006391625</v>
      </c>
      <c r="Z27" s="3">
        <f>SUM(Z13:Z26)</f>
        <v>1419179876.2300003</v>
      </c>
      <c r="AA27" s="3">
        <f>SUM(AA13:AA26)</f>
        <v>1205978841.73</v>
      </c>
      <c r="AB27" s="16">
        <f t="shared" si="7"/>
        <v>0.84977166173863661</v>
      </c>
      <c r="AC27" s="3">
        <f>SUM(AC13:AC26)</f>
        <v>1398611547.5799999</v>
      </c>
      <c r="AD27" s="3">
        <f>SUM(AD13:AD26)</f>
        <v>1055347259.1900001</v>
      </c>
      <c r="AE27" s="16">
        <f t="shared" si="8"/>
        <v>0.75456781478463708</v>
      </c>
      <c r="AF27" s="3">
        <f>SUM(AF13:AF26)</f>
        <v>449808555.16999996</v>
      </c>
      <c r="AG27" s="3">
        <f>SUM(AG13:AG26)</f>
        <v>386334937.73000002</v>
      </c>
      <c r="AH27" s="16">
        <f t="shared" si="9"/>
        <v>0.8588874828847779</v>
      </c>
      <c r="AI27" s="3">
        <f>SUM(AI13:AI26)</f>
        <v>1681682175.4699998</v>
      </c>
      <c r="AJ27" s="3">
        <f>SUM(AJ13:AJ26)</f>
        <v>1370767830.1500001</v>
      </c>
      <c r="AK27" s="16">
        <f t="shared" si="10"/>
        <v>0.8151170596589663</v>
      </c>
      <c r="AL27" s="3">
        <f>SUM(AL13:AL26)</f>
        <v>2415240618.46</v>
      </c>
      <c r="AM27" s="3">
        <f>SUM(AM13:AM26)</f>
        <v>1778726780.4200001</v>
      </c>
      <c r="AN27" s="16">
        <f t="shared" si="11"/>
        <v>0.73645945121366319</v>
      </c>
      <c r="AO27" s="3">
        <f>SUM(AO13:AO26)</f>
        <v>667970236.45999992</v>
      </c>
      <c r="AP27" s="3">
        <f>SUM(AP13:AP26)</f>
        <v>423446889.48000002</v>
      </c>
      <c r="AQ27" s="16">
        <f t="shared" si="12"/>
        <v>0.63393077470654235</v>
      </c>
      <c r="AR27" s="3">
        <f>SUM(AR13:AR26)</f>
        <v>711009519.20999992</v>
      </c>
      <c r="AS27" s="3">
        <f>SUM(AS13:AS26)</f>
        <v>524022263.8499999</v>
      </c>
      <c r="AT27" s="16">
        <f t="shared" si="13"/>
        <v>0.73701160067763805</v>
      </c>
      <c r="AU27" s="3">
        <f>SUM(AU13:AU26)</f>
        <v>495247878.76999998</v>
      </c>
      <c r="AV27" s="3">
        <f>SUM(AV13:AV26)</f>
        <v>396833890.55999994</v>
      </c>
      <c r="AW27" s="16">
        <f t="shared" si="14"/>
        <v>0.80128337257209159</v>
      </c>
      <c r="AX27" s="3">
        <f>SUM(AX13:AX26)</f>
        <v>859183797.86999989</v>
      </c>
      <c r="AY27" s="3">
        <f>SUM(AY13:AY26)</f>
        <v>582291017.64999998</v>
      </c>
      <c r="AZ27" s="16">
        <f t="shared" si="15"/>
        <v>0.67772578939867811</v>
      </c>
      <c r="BA27" s="3">
        <f>SUM(BA13:BA26)</f>
        <v>376633424.23000002</v>
      </c>
      <c r="BB27" s="3">
        <f>SUM(BB13:BB26)</f>
        <v>324869309.26999998</v>
      </c>
      <c r="BC27" s="16">
        <f t="shared" si="16"/>
        <v>0.8625610165485762</v>
      </c>
      <c r="BD27" s="3">
        <f>SUM(BD13:BD26)</f>
        <v>1115120479.3099999</v>
      </c>
      <c r="BE27" s="3">
        <f>SUM(BE13:BE26)</f>
        <v>862109694.11999989</v>
      </c>
      <c r="BF27" s="16">
        <f t="shared" si="17"/>
        <v>0.77310901388291708</v>
      </c>
      <c r="BG27" s="3">
        <f>SUM(BG13:BG26)</f>
        <v>726553537.24000001</v>
      </c>
      <c r="BH27" s="3">
        <f>SUM(BH13:BH26)</f>
        <v>531341624.63</v>
      </c>
      <c r="BI27" s="16">
        <f t="shared" si="18"/>
        <v>0.73131792413871866</v>
      </c>
      <c r="BJ27" s="3">
        <f>SUM(BJ13:BJ26)</f>
        <v>424254655.25999999</v>
      </c>
      <c r="BK27" s="3">
        <f>SUM(BK13:BK26)</f>
        <v>302179242.83999997</v>
      </c>
      <c r="BL27" s="16">
        <f t="shared" si="19"/>
        <v>0.712259109224889</v>
      </c>
      <c r="BM27" s="3">
        <f>SUM(BM13:BM26)</f>
        <v>874775596.31999993</v>
      </c>
      <c r="BN27" s="3">
        <f>SUM(BN13:BN26)</f>
        <v>624051763.44999993</v>
      </c>
      <c r="BO27" s="16">
        <f t="shared" si="20"/>
        <v>0.7133849710431529</v>
      </c>
      <c r="BP27" s="3">
        <f>SUM(BP13:BP26)</f>
        <v>542673044.58000004</v>
      </c>
      <c r="BQ27" s="3">
        <f>SUM(BQ13:BQ26)</f>
        <v>444428025.68000001</v>
      </c>
      <c r="BR27" s="16">
        <f t="shared" si="21"/>
        <v>0.81896093811691639</v>
      </c>
      <c r="BS27" s="3">
        <f>SUM(BS13:BS26)</f>
        <v>635851057.38999999</v>
      </c>
      <c r="BT27" s="3">
        <f>SUM(BT13:BT26)</f>
        <v>466416767.04999995</v>
      </c>
      <c r="BU27" s="16">
        <f t="shared" si="22"/>
        <v>0.73353147978477395</v>
      </c>
      <c r="BV27" s="3">
        <f>SUM(BV13:BV26)</f>
        <v>4635154203.5699997</v>
      </c>
      <c r="BW27" s="3">
        <f>SUM(BW13:BW26)</f>
        <v>3671543057.1500006</v>
      </c>
      <c r="BX27" s="16">
        <f t="shared" si="23"/>
        <v>0.79210807146872808</v>
      </c>
      <c r="BY27" s="3">
        <f>SUM(BY13:BY26)</f>
        <v>14588335039.700001</v>
      </c>
      <c r="BZ27" s="3">
        <f>SUM(BZ13:BZ26)</f>
        <v>11093825189.799999</v>
      </c>
      <c r="CA27" s="16">
        <f t="shared" si="24"/>
        <v>0.76045862393547936</v>
      </c>
      <c r="CB27" s="3">
        <f>SUM(CB13:CB26)</f>
        <v>43738075748.649986</v>
      </c>
      <c r="CC27" s="3">
        <f>SUM(CC13:CC26)</f>
        <v>33209154280.560001</v>
      </c>
      <c r="CD27" s="19">
        <f t="shared" si="25"/>
        <v>0.75927332677832837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-271274.73999989033</v>
      </c>
      <c r="C28" s="3">
        <f>C12-C27</f>
        <v>116302481.5200001</v>
      </c>
      <c r="D28" s="16"/>
      <c r="E28" s="3">
        <f>E12-E27</f>
        <v>-9974231.1299999952</v>
      </c>
      <c r="F28" s="3">
        <f>F12-F27</f>
        <v>27780779.050000012</v>
      </c>
      <c r="G28" s="16"/>
      <c r="H28" s="3">
        <f>H12-H27</f>
        <v>-201307157.03000021</v>
      </c>
      <c r="I28" s="3">
        <f>I12-I27</f>
        <v>378449862.65000057</v>
      </c>
      <c r="J28" s="16"/>
      <c r="K28" s="3">
        <f>K12-K27</f>
        <v>6798015.8500001431</v>
      </c>
      <c r="L28" s="3">
        <f>L12-L27</f>
        <v>241857928.73000002</v>
      </c>
      <c r="M28" s="16"/>
      <c r="N28" s="3">
        <f>N12-N27</f>
        <v>-29720875.710000038</v>
      </c>
      <c r="O28" s="3">
        <f>O12-O27</f>
        <v>11694542.120000005</v>
      </c>
      <c r="P28" s="16"/>
      <c r="Q28" s="3">
        <f>Q12-Q27</f>
        <v>-25084612.699999988</v>
      </c>
      <c r="R28" s="3">
        <f>R12-R27</f>
        <v>14269821.960000038</v>
      </c>
      <c r="S28" s="16"/>
      <c r="T28" s="3">
        <f>T12-T27</f>
        <v>-103668228.35000014</v>
      </c>
      <c r="U28" s="3">
        <f>U12-U27</f>
        <v>20914659.080000162</v>
      </c>
      <c r="V28" s="16"/>
      <c r="W28" s="3">
        <f>W12-W27</f>
        <v>-15111007.199999988</v>
      </c>
      <c r="X28" s="3">
        <f>X12-X27</f>
        <v>16056792.669999957</v>
      </c>
      <c r="Y28" s="16"/>
      <c r="Z28" s="3">
        <f>Z12-Z27</f>
        <v>-73532247.0400002</v>
      </c>
      <c r="AA28" s="3">
        <f>AA12-AA27</f>
        <v>-15762155.789999962</v>
      </c>
      <c r="AB28" s="16"/>
      <c r="AC28" s="3">
        <f>AC12-AC27</f>
        <v>-48406733.460000038</v>
      </c>
      <c r="AD28" s="3">
        <f>AD12-AD27</f>
        <v>53488461.819999933</v>
      </c>
      <c r="AE28" s="12"/>
      <c r="AF28" s="3">
        <f>AF12-AF27</f>
        <v>-33024002.99999994</v>
      </c>
      <c r="AG28" s="3">
        <f>AG12-AG27</f>
        <v>-2846113.1299999952</v>
      </c>
      <c r="AH28" s="16"/>
      <c r="AI28" s="3">
        <f>AI12-AI27</f>
        <v>7988895.0400002003</v>
      </c>
      <c r="AJ28" s="3">
        <f>AJ12-AJ27</f>
        <v>180228150.00999999</v>
      </c>
      <c r="AK28" s="19"/>
      <c r="AL28" s="3">
        <f>AL12-AL27</f>
        <v>-70274629.369999886</v>
      </c>
      <c r="AM28" s="3">
        <f>AM12-AM27</f>
        <v>97627841.74000001</v>
      </c>
      <c r="AN28" s="16"/>
      <c r="AO28" s="3">
        <f>AO12-AO27</f>
        <v>-39916926.719999909</v>
      </c>
      <c r="AP28" s="3">
        <f>AP12-AP27</f>
        <v>21625295.079999983</v>
      </c>
      <c r="AQ28" s="16"/>
      <c r="AR28" s="3">
        <f>AR12-AR27</f>
        <v>-58413273.2299999</v>
      </c>
      <c r="AS28" s="3">
        <f>AS12-AS27</f>
        <v>1652676.4900000691</v>
      </c>
      <c r="AT28" s="16"/>
      <c r="AU28" s="3">
        <f>AU12-AU27</f>
        <v>-21178341.969999969</v>
      </c>
      <c r="AV28" s="3">
        <f>AV12-AV27</f>
        <v>42023624.290000081</v>
      </c>
      <c r="AW28" s="16"/>
      <c r="AX28" s="3">
        <f>AX12-AX27</f>
        <v>-58364846.129999876</v>
      </c>
      <c r="AY28" s="3">
        <f>AY12-AY27</f>
        <v>26244841.029999971</v>
      </c>
      <c r="AZ28" s="16"/>
      <c r="BA28" s="3">
        <f>BA12-BA27</f>
        <v>-32697038.400000036</v>
      </c>
      <c r="BB28" s="3">
        <f>BB12-BB27</f>
        <v>4079437.3400000334</v>
      </c>
      <c r="BC28" s="16"/>
      <c r="BD28" s="3">
        <f>BD12-BD27</f>
        <v>-50709727.429999948</v>
      </c>
      <c r="BE28" s="3">
        <f>BE12-BE27</f>
        <v>-17333798.879999876</v>
      </c>
      <c r="BF28" s="16"/>
      <c r="BG28" s="3">
        <f>BG12-BG27</f>
        <v>-44691165.899999976</v>
      </c>
      <c r="BH28" s="3">
        <f>BH12-BH27</f>
        <v>5454279.9200000167</v>
      </c>
      <c r="BI28" s="16"/>
      <c r="BJ28" s="3">
        <f>BJ12-BJ27</f>
        <v>-10604609.860000014</v>
      </c>
      <c r="BK28" s="3">
        <f>BK12-BK27</f>
        <v>10773802.01000005</v>
      </c>
      <c r="BL28" s="16"/>
      <c r="BM28" s="3">
        <f>BM12-BM27</f>
        <v>-80324749.969999909</v>
      </c>
      <c r="BN28" s="3">
        <f>BN12-BN27</f>
        <v>75811116.390000105</v>
      </c>
      <c r="BO28" s="16"/>
      <c r="BP28" s="3">
        <f>BP12-BP27</f>
        <v>-17072067.310000062</v>
      </c>
      <c r="BQ28" s="3">
        <f>BQ12-BQ27</f>
        <v>50429189.050000012</v>
      </c>
      <c r="BR28" s="16"/>
      <c r="BS28" s="3">
        <f>BS12-BS27</f>
        <v>-36424729.00999999</v>
      </c>
      <c r="BT28" s="3">
        <f>BT12-BT27</f>
        <v>19897384.880000055</v>
      </c>
      <c r="BU28" s="16"/>
      <c r="BV28" s="3">
        <f>BV12-BV27</f>
        <v>-216826247.19999981</v>
      </c>
      <c r="BW28" s="3">
        <f>BW12-BW27</f>
        <v>199589173.17999935</v>
      </c>
      <c r="BX28" s="16"/>
      <c r="BY28" s="3">
        <f>BY12-BY27</f>
        <v>-496000000</v>
      </c>
      <c r="BZ28" s="3">
        <f>BZ12-BZ27</f>
        <v>65280087.550001144</v>
      </c>
      <c r="CA28" s="16"/>
      <c r="CB28" s="3">
        <f t="shared" ref="CB28:CC28" si="33">BY28+BV28+BS28+BP28+BM28+BJ28+BG28+BD28+BA28+AX28+AU28+AR28+AO28+AL28+AI28+AF28+AC28+Z28+W28+T28+Q28+N28+K28+H28+E28+B28</f>
        <v>-1758811811.9699993</v>
      </c>
      <c r="CC28" s="3">
        <f t="shared" si="33"/>
        <v>1645590160.7600017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6"/>
      <c r="E29" s="1"/>
      <c r="F29" s="1"/>
      <c r="G29" s="16"/>
      <c r="H29" s="1"/>
      <c r="I29" s="1"/>
      <c r="J29" s="16"/>
      <c r="K29" s="1"/>
      <c r="L29" s="1"/>
      <c r="M29" s="16"/>
      <c r="N29" s="1"/>
      <c r="O29" s="1"/>
      <c r="P29" s="16"/>
      <c r="Q29" s="1"/>
      <c r="R29" s="1"/>
      <c r="S29" s="16"/>
      <c r="T29" s="1"/>
      <c r="U29" s="1"/>
      <c r="V29" s="16"/>
      <c r="W29" s="1"/>
      <c r="X29" s="1"/>
      <c r="Y29" s="16"/>
      <c r="Z29" s="1"/>
      <c r="AA29" s="1"/>
      <c r="AB29" s="16"/>
      <c r="AC29" s="1"/>
      <c r="AD29" s="1"/>
      <c r="AE29" s="12"/>
      <c r="AF29" s="1"/>
      <c r="AG29" s="1"/>
      <c r="AH29" s="16"/>
      <c r="AI29" s="1"/>
      <c r="AJ29" s="1"/>
      <c r="AK29" s="19"/>
      <c r="AL29" s="1"/>
      <c r="AM29" s="1"/>
      <c r="AN29" s="16"/>
      <c r="AO29" s="1"/>
      <c r="AP29" s="1"/>
      <c r="AQ29" s="16"/>
      <c r="AR29" s="1"/>
      <c r="AS29" s="1"/>
      <c r="AT29" s="16"/>
      <c r="AU29" s="1"/>
      <c r="AV29" s="1"/>
      <c r="AW29" s="16"/>
      <c r="AX29" s="1"/>
      <c r="AY29" s="1"/>
      <c r="AZ29" s="16"/>
      <c r="BA29" s="1"/>
      <c r="BB29" s="1"/>
      <c r="BC29" s="16"/>
      <c r="BD29" s="1"/>
      <c r="BE29" s="1"/>
      <c r="BF29" s="16"/>
      <c r="BG29" s="1"/>
      <c r="BH29" s="1"/>
      <c r="BI29" s="16"/>
      <c r="BJ29" s="1"/>
      <c r="BK29" s="1"/>
      <c r="BL29" s="16"/>
      <c r="BM29" s="1"/>
      <c r="BN29" s="1"/>
      <c r="BO29" s="16"/>
      <c r="BP29" s="1"/>
      <c r="BQ29" s="1"/>
      <c r="BR29" s="16"/>
      <c r="BS29" s="1"/>
      <c r="BT29" s="1"/>
      <c r="BU29" s="16"/>
      <c r="BV29" s="1"/>
      <c r="BW29" s="1"/>
      <c r="BX29" s="16"/>
      <c r="BY29" s="1"/>
      <c r="BZ29" s="1"/>
      <c r="CA29" s="16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6" t="e">
        <f>SUM(C30/B30)</f>
        <v>#DIV/0!</v>
      </c>
      <c r="E30" s="2"/>
      <c r="F30" s="2"/>
      <c r="G30" s="16" t="e">
        <f>SUM(F30/E30)</f>
        <v>#DIV/0!</v>
      </c>
      <c r="H30" s="2"/>
      <c r="I30" s="2"/>
      <c r="J30" s="16" t="e">
        <f>SUM(I30/H30)</f>
        <v>#DIV/0!</v>
      </c>
      <c r="K30" s="2"/>
      <c r="L30" s="2"/>
      <c r="M30" s="16" t="e">
        <f>SUM(L30/K30)</f>
        <v>#DIV/0!</v>
      </c>
      <c r="N30" s="2"/>
      <c r="O30" s="2"/>
      <c r="P30" s="16" t="e">
        <f>SUM(O30/N30)</f>
        <v>#DIV/0!</v>
      </c>
      <c r="Q30" s="2"/>
      <c r="R30" s="2"/>
      <c r="S30" s="16" t="e">
        <f>SUM(R30/Q30)</f>
        <v>#DIV/0!</v>
      </c>
      <c r="T30" s="2"/>
      <c r="U30" s="2"/>
      <c r="V30" s="16" t="e">
        <f>SUM(U30/T30)</f>
        <v>#DIV/0!</v>
      </c>
      <c r="W30" s="2"/>
      <c r="X30" s="2"/>
      <c r="Y30" s="16" t="e">
        <f>SUM(X30/W30)</f>
        <v>#DIV/0!</v>
      </c>
      <c r="Z30" s="2"/>
      <c r="AA30" s="2"/>
      <c r="AB30" s="16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6" t="e">
        <f>SUM(AG30/AF30)</f>
        <v>#DIV/0!</v>
      </c>
      <c r="AI30" s="2"/>
      <c r="AJ30" s="2"/>
      <c r="AK30" s="19" t="e">
        <f>SUM(AJ30/AI30)</f>
        <v>#DIV/0!</v>
      </c>
      <c r="AL30" s="2"/>
      <c r="AM30" s="2"/>
      <c r="AN30" s="16" t="e">
        <f>SUM(AM30/AL30)</f>
        <v>#DIV/0!</v>
      </c>
      <c r="AO30" s="2"/>
      <c r="AP30" s="2"/>
      <c r="AQ30" s="16" t="e">
        <f>SUM(AP30/AO30)</f>
        <v>#DIV/0!</v>
      </c>
      <c r="AR30" s="2"/>
      <c r="AS30" s="2"/>
      <c r="AT30" s="16" t="e">
        <f>SUM(AS30/AR30)</f>
        <v>#DIV/0!</v>
      </c>
      <c r="AU30" s="2"/>
      <c r="AV30" s="2"/>
      <c r="AW30" s="16" t="e">
        <f>SUM(AV30/AU30)</f>
        <v>#DIV/0!</v>
      </c>
      <c r="AX30" s="2"/>
      <c r="AY30" s="2"/>
      <c r="AZ30" s="16" t="e">
        <f>SUM(AY30/AX30)</f>
        <v>#DIV/0!</v>
      </c>
      <c r="BA30" s="2"/>
      <c r="BB30" s="2"/>
      <c r="BC30" s="16" t="e">
        <f>SUM(BB30/BA30)</f>
        <v>#DIV/0!</v>
      </c>
      <c r="BD30" s="2"/>
      <c r="BE30" s="2"/>
      <c r="BF30" s="16" t="e">
        <f>SUM(BE30/BD30)</f>
        <v>#DIV/0!</v>
      </c>
      <c r="BG30" s="2"/>
      <c r="BH30" s="2"/>
      <c r="BI30" s="16" t="e">
        <f>SUM(BH30/BG30)</f>
        <v>#DIV/0!</v>
      </c>
      <c r="BJ30" s="2"/>
      <c r="BK30" s="2"/>
      <c r="BL30" s="16" t="e">
        <f>SUM(BK30/BJ30)</f>
        <v>#DIV/0!</v>
      </c>
      <c r="BM30" s="2"/>
      <c r="BN30" s="2"/>
      <c r="BO30" s="16" t="e">
        <f>SUM(BN30/BM30)</f>
        <v>#DIV/0!</v>
      </c>
      <c r="BP30" s="2"/>
      <c r="BQ30" s="2"/>
      <c r="BR30" s="16" t="e">
        <f>SUM(BQ30/BP30)</f>
        <v>#DIV/0!</v>
      </c>
      <c r="BS30" s="2"/>
      <c r="BT30" s="2"/>
      <c r="BU30" s="16" t="e">
        <f>SUM(BT30/BS30)</f>
        <v>#DIV/0!</v>
      </c>
      <c r="BV30" s="2"/>
      <c r="BW30" s="2"/>
      <c r="BX30" s="16" t="e">
        <f>SUM(BW30/BV30)</f>
        <v>#DIV/0!</v>
      </c>
      <c r="BY30" s="2"/>
      <c r="BZ30" s="2"/>
      <c r="CA30" s="16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6" t="e">
        <f>SUM(C31/B31)</f>
        <v>#DIV/0!</v>
      </c>
      <c r="E31" s="24"/>
      <c r="F31" s="24"/>
      <c r="G31" s="16" t="e">
        <f>SUM(F31/E31)</f>
        <v>#DIV/0!</v>
      </c>
      <c r="H31" s="24"/>
      <c r="I31" s="24"/>
      <c r="J31" s="16" t="e">
        <f>SUM(I31/H31)</f>
        <v>#DIV/0!</v>
      </c>
      <c r="K31" s="24"/>
      <c r="L31" s="24"/>
      <c r="M31" s="16" t="e">
        <f>SUM(L31/K31)</f>
        <v>#DIV/0!</v>
      </c>
      <c r="N31" s="24"/>
      <c r="O31" s="24"/>
      <c r="P31" s="16" t="e">
        <f>SUM(O31/N31)</f>
        <v>#DIV/0!</v>
      </c>
      <c r="Q31" s="24"/>
      <c r="R31" s="24"/>
      <c r="S31" s="16" t="e">
        <f>SUM(R31/Q31)</f>
        <v>#DIV/0!</v>
      </c>
      <c r="T31" s="24"/>
      <c r="U31" s="24"/>
      <c r="V31" s="16" t="e">
        <f>SUM(U31/T31)</f>
        <v>#DIV/0!</v>
      </c>
      <c r="W31" s="24"/>
      <c r="X31" s="24"/>
      <c r="Y31" s="16" t="e">
        <f>SUM(X31/W31)</f>
        <v>#DIV/0!</v>
      </c>
      <c r="Z31" s="24"/>
      <c r="AA31" s="24"/>
      <c r="AB31" s="16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6" t="e">
        <f>SUM(AG31/AF31)</f>
        <v>#DIV/0!</v>
      </c>
      <c r="AI31" s="24"/>
      <c r="AJ31" s="24"/>
      <c r="AK31" s="19" t="e">
        <f>SUM(AJ31/AI31)</f>
        <v>#DIV/0!</v>
      </c>
      <c r="AL31" s="24"/>
      <c r="AM31" s="24"/>
      <c r="AN31" s="16" t="e">
        <f>SUM(AM31/AL31)</f>
        <v>#DIV/0!</v>
      </c>
      <c r="AO31" s="24"/>
      <c r="AP31" s="24"/>
      <c r="AQ31" s="16" t="e">
        <f>SUM(AP31/AO31)</f>
        <v>#DIV/0!</v>
      </c>
      <c r="AR31" s="24"/>
      <c r="AS31" s="24"/>
      <c r="AT31" s="16" t="e">
        <f>SUM(AS31/AR31)</f>
        <v>#DIV/0!</v>
      </c>
      <c r="AU31" s="24"/>
      <c r="AV31" s="24"/>
      <c r="AW31" s="16" t="e">
        <f>SUM(AV31/AU31)</f>
        <v>#DIV/0!</v>
      </c>
      <c r="AX31" s="24"/>
      <c r="AY31" s="24"/>
      <c r="AZ31" s="16" t="e">
        <f>SUM(AY31/AX31)</f>
        <v>#DIV/0!</v>
      </c>
      <c r="BA31" s="24"/>
      <c r="BB31" s="24"/>
      <c r="BC31" s="16" t="e">
        <f>SUM(BB31/BA31)</f>
        <v>#DIV/0!</v>
      </c>
      <c r="BD31" s="24"/>
      <c r="BE31" s="24"/>
      <c r="BF31" s="16" t="e">
        <f>SUM(BE31/BD31)</f>
        <v>#DIV/0!</v>
      </c>
      <c r="BG31" s="24"/>
      <c r="BH31" s="24"/>
      <c r="BI31" s="16" t="e">
        <f>SUM(BH31/BG31)</f>
        <v>#DIV/0!</v>
      </c>
      <c r="BJ31" s="24"/>
      <c r="BK31" s="24"/>
      <c r="BL31" s="16" t="e">
        <f>SUM(BK31/BJ31)</f>
        <v>#DIV/0!</v>
      </c>
      <c r="BM31" s="24"/>
      <c r="BN31" s="24"/>
      <c r="BO31" s="16" t="e">
        <f>SUM(BN31/BM31)</f>
        <v>#DIV/0!</v>
      </c>
      <c r="BP31" s="24"/>
      <c r="BQ31" s="24"/>
      <c r="BR31" s="16" t="e">
        <f>SUM(BQ31/BP31)</f>
        <v>#DIV/0!</v>
      </c>
      <c r="BS31" s="24"/>
      <c r="BT31" s="24"/>
      <c r="BU31" s="16" t="e">
        <f>SUM(BT31/BS31)</f>
        <v>#DIV/0!</v>
      </c>
      <c r="BV31" s="24"/>
      <c r="BW31" s="24"/>
      <c r="BX31" s="16" t="e">
        <f>SUM(BW31/BV31)</f>
        <v>#DIV/0!</v>
      </c>
      <c r="BY31" s="24"/>
      <c r="BZ31" s="24"/>
      <c r="CA31" s="16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6"/>
      <c r="E32" s="24">
        <f>(E31+E30)/E27*100</f>
        <v>0</v>
      </c>
      <c r="F32" s="24">
        <f>(F31+F30)/F27*100</f>
        <v>0</v>
      </c>
      <c r="G32" s="16"/>
      <c r="H32" s="24">
        <f>(H31+H30)/H27*100</f>
        <v>0</v>
      </c>
      <c r="I32" s="24">
        <f>(I31+I30)/I27*100</f>
        <v>0</v>
      </c>
      <c r="J32" s="16"/>
      <c r="K32" s="24">
        <f>(K31+K30)/K27*100</f>
        <v>0</v>
      </c>
      <c r="L32" s="24">
        <f>(L31+L30)/L27*100</f>
        <v>0</v>
      </c>
      <c r="M32" s="16"/>
      <c r="N32" s="24">
        <f>(N31+N30)/N27*100</f>
        <v>0</v>
      </c>
      <c r="O32" s="24">
        <f>(O31+O30)/O27*100</f>
        <v>0</v>
      </c>
      <c r="P32" s="16"/>
      <c r="Q32" s="24">
        <f>(Q31+Q30)/Q27*100</f>
        <v>0</v>
      </c>
      <c r="R32" s="24">
        <f>(R31+R30)/R27*100</f>
        <v>0</v>
      </c>
      <c r="S32" s="16"/>
      <c r="T32" s="24">
        <f>(T31+T30)/T27*100</f>
        <v>0</v>
      </c>
      <c r="U32" s="24">
        <f>(U31+U30)/U27*100</f>
        <v>0</v>
      </c>
      <c r="V32" s="16"/>
      <c r="W32" s="24">
        <f>(W31+W30)/W27*100</f>
        <v>0</v>
      </c>
      <c r="X32" s="24">
        <f>(X31+X30)/X27*100</f>
        <v>0</v>
      </c>
      <c r="Y32" s="16"/>
      <c r="Z32" s="24">
        <f>(Z31+Z30)/Z27*100</f>
        <v>0</v>
      </c>
      <c r="AA32" s="24">
        <f>(AA31+AA30)/AA27*100</f>
        <v>0</v>
      </c>
      <c r="AB32" s="16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6"/>
      <c r="AI32" s="24">
        <f>(AI31+AI30)/AI27*100</f>
        <v>0</v>
      </c>
      <c r="AJ32" s="24">
        <f>(AJ31+AJ30)/AJ27*100</f>
        <v>0</v>
      </c>
      <c r="AK32" s="19"/>
      <c r="AL32" s="24">
        <f>(AL31+AL30)/AL27*100</f>
        <v>0</v>
      </c>
      <c r="AM32" s="24">
        <f>(AM31+AM30)/AM27*100</f>
        <v>0</v>
      </c>
      <c r="AN32" s="16"/>
      <c r="AO32" s="24">
        <f>(AO31+AO30)/AO27*100</f>
        <v>0</v>
      </c>
      <c r="AP32" s="24">
        <f>(AP31+AP30)/AP27*100</f>
        <v>0</v>
      </c>
      <c r="AQ32" s="16"/>
      <c r="AR32" s="24">
        <f>(AR31+AR30)/AR27*100</f>
        <v>0</v>
      </c>
      <c r="AS32" s="24">
        <f>(AS31+AS30)/AS27*100</f>
        <v>0</v>
      </c>
      <c r="AT32" s="16"/>
      <c r="AU32" s="24">
        <f>(AU31+AU30)/AU27*100</f>
        <v>0</v>
      </c>
      <c r="AV32" s="24">
        <f>(AV31+AV30)/AV27*100</f>
        <v>0</v>
      </c>
      <c r="AW32" s="16"/>
      <c r="AX32" s="24">
        <f>(AX31+AX30)/AX27*100</f>
        <v>0</v>
      </c>
      <c r="AY32" s="24">
        <f>(AY31+AY30)/AY27*100</f>
        <v>0</v>
      </c>
      <c r="AZ32" s="16"/>
      <c r="BA32" s="24">
        <f>(BA31+BA30)/BA27*100</f>
        <v>0</v>
      </c>
      <c r="BB32" s="24">
        <f>(BB31+BB30)/BB27*100</f>
        <v>0</v>
      </c>
      <c r="BC32" s="16"/>
      <c r="BD32" s="24">
        <f>(BD31+BD30)/BD27*100</f>
        <v>0</v>
      </c>
      <c r="BE32" s="24">
        <f>(BE31+BE30)/BE27*100</f>
        <v>0</v>
      </c>
      <c r="BF32" s="16" t="e">
        <f>SUM(BE32/BD32)</f>
        <v>#DIV/0!</v>
      </c>
      <c r="BG32" s="24">
        <f>(BG31+BG30)/BG27*100</f>
        <v>0</v>
      </c>
      <c r="BH32" s="24">
        <f>(BH31+BH30)/BH27*100</f>
        <v>0</v>
      </c>
      <c r="BI32" s="16"/>
      <c r="BJ32" s="24">
        <f>(BJ31+BJ30)/BJ27*100</f>
        <v>0</v>
      </c>
      <c r="BK32" s="24">
        <f>(BK31+BK30)/BK27*100</f>
        <v>0</v>
      </c>
      <c r="BL32" s="16"/>
      <c r="BM32" s="24">
        <f>(BM31+BM30)/BM27*100</f>
        <v>0</v>
      </c>
      <c r="BN32" s="24">
        <f>(BN31+BN30)/BN27*100</f>
        <v>0</v>
      </c>
      <c r="BO32" s="16"/>
      <c r="BP32" s="24">
        <f>(BP31+BP30)/BP27*100</f>
        <v>0</v>
      </c>
      <c r="BQ32" s="24">
        <f>(BQ31+BQ30)/BQ27*100</f>
        <v>0</v>
      </c>
      <c r="BR32" s="16"/>
      <c r="BS32" s="37">
        <f>(BS31+BS30)/BS27*100</f>
        <v>0</v>
      </c>
      <c r="BT32" s="37">
        <f>(BT31+BT30)/BT27*100</f>
        <v>0</v>
      </c>
      <c r="BU32" s="16"/>
      <c r="BV32" s="24">
        <f>(BV31+BV30)/BV27*100</f>
        <v>0</v>
      </c>
      <c r="BW32" s="24">
        <f>(BW31+BW30)/BW27*100</f>
        <v>0</v>
      </c>
      <c r="BX32" s="16"/>
      <c r="BY32" s="24">
        <f>(BY31+BY30)/BY27*100</f>
        <v>0</v>
      </c>
      <c r="BZ32" s="24">
        <f>(BZ31+BZ30)/BZ27*100</f>
        <v>0</v>
      </c>
      <c r="CA32" s="16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6"/>
      <c r="E33" s="2"/>
      <c r="F33" s="2"/>
      <c r="G33" s="16"/>
      <c r="H33" s="2"/>
      <c r="I33" s="2"/>
      <c r="J33" s="16"/>
      <c r="K33" s="2"/>
      <c r="L33" s="2"/>
      <c r="M33" s="16"/>
      <c r="N33" s="2"/>
      <c r="O33" s="2"/>
      <c r="P33" s="16"/>
      <c r="Q33" s="9"/>
      <c r="R33" s="2"/>
      <c r="S33" s="16"/>
      <c r="T33" s="2"/>
      <c r="U33" s="10"/>
      <c r="V33" s="16"/>
      <c r="W33" s="2"/>
      <c r="X33" s="2"/>
      <c r="Y33" s="1"/>
      <c r="Z33" s="2"/>
      <c r="AA33" s="2"/>
      <c r="AB33" s="16"/>
      <c r="AC33" s="2"/>
      <c r="AD33" s="2"/>
      <c r="AE33" s="12"/>
      <c r="AF33" s="2"/>
      <c r="AG33" s="2"/>
      <c r="AH33" s="16"/>
      <c r="AI33" s="2"/>
      <c r="AJ33" s="2"/>
      <c r="AK33" s="19"/>
      <c r="AL33" s="2"/>
      <c r="AM33" s="2"/>
      <c r="AN33" s="16"/>
      <c r="AO33" s="2"/>
      <c r="AP33" s="2"/>
      <c r="AQ33" s="16"/>
      <c r="AR33" s="2"/>
      <c r="AS33" s="2"/>
      <c r="AT33" s="16"/>
      <c r="AU33" s="2"/>
      <c r="AV33" s="2"/>
      <c r="AW33" s="16"/>
      <c r="AX33" s="2"/>
      <c r="AY33" s="2"/>
      <c r="AZ33" s="16"/>
      <c r="BA33" s="2"/>
      <c r="BB33" s="2"/>
      <c r="BC33" s="16"/>
      <c r="BD33" s="2"/>
      <c r="BE33" s="2"/>
      <c r="BF33" s="16"/>
      <c r="BG33" s="2"/>
      <c r="BH33" s="2"/>
      <c r="BI33" s="16"/>
      <c r="BJ33" s="2"/>
      <c r="BK33" s="2"/>
      <c r="BL33" s="16"/>
      <c r="BM33" s="2"/>
      <c r="BN33" s="2"/>
      <c r="BO33" s="16"/>
      <c r="BP33" s="2"/>
      <c r="BQ33" s="2"/>
      <c r="BR33" s="16"/>
      <c r="BS33" s="2"/>
      <c r="BT33" s="2"/>
      <c r="BU33" s="16"/>
      <c r="BV33" s="2"/>
      <c r="BW33" s="2"/>
      <c r="BX33" s="16"/>
      <c r="BY33" s="2"/>
      <c r="BZ33" s="2"/>
      <c r="CA33" s="16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57"/>
      <c r="T34" s="33"/>
      <c r="AY34" s="33"/>
      <c r="AZ34" s="58"/>
      <c r="BE34" s="33"/>
      <c r="BF34" s="58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59"/>
      <c r="BA35" s="40"/>
      <c r="BB35" s="40"/>
      <c r="BD35" s="40"/>
      <c r="BE35" s="41"/>
      <c r="BF35" s="58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58"/>
      <c r="BG36" s="33"/>
      <c r="CF36" s="23"/>
      <c r="CG36" s="23"/>
      <c r="CH36" s="23"/>
      <c r="CI36" s="23"/>
    </row>
    <row r="37" spans="1:87" x14ac:dyDescent="0.2">
      <c r="BD37" s="40"/>
      <c r="BE37" s="41"/>
      <c r="BF37" s="58"/>
      <c r="BG37" s="33"/>
    </row>
    <row r="38" spans="1:87" x14ac:dyDescent="0.2">
      <c r="BE38" s="33"/>
      <c r="BF38" s="59"/>
      <c r="BG38" s="33"/>
    </row>
    <row r="39" spans="1:87" x14ac:dyDescent="0.2">
      <c r="BE39" s="33"/>
      <c r="BF39" s="59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tabSelected="1" zoomScale="85" zoomScaleNormal="85" workbookViewId="0">
      <pane xSplit="1" ySplit="5" topLeftCell="BR15" activePane="bottomRight" state="frozen"/>
      <selection pane="topRight" activeCell="B1" sqref="B1"/>
      <selection pane="bottomLeft" activeCell="A6" sqref="A6"/>
      <selection pane="bottomRight" activeCell="CG21" sqref="CG21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39" customWidth="1"/>
    <col min="5" max="6" width="16.28515625" style="22" customWidth="1"/>
    <col min="7" max="7" width="9.42578125" style="39" customWidth="1"/>
    <col min="8" max="8" width="16.85546875" style="22" customWidth="1"/>
    <col min="9" max="9" width="16.28515625" style="22" customWidth="1"/>
    <col min="10" max="10" width="9.28515625" style="39" customWidth="1"/>
    <col min="11" max="11" width="16.5703125" style="22" customWidth="1"/>
    <col min="12" max="12" width="16" style="22" customWidth="1"/>
    <col min="13" max="13" width="10.42578125" style="39" customWidth="1"/>
    <col min="14" max="14" width="15.85546875" style="22" customWidth="1"/>
    <col min="15" max="15" width="15.5703125" style="22" customWidth="1"/>
    <col min="16" max="16" width="9.42578125" style="39" customWidth="1"/>
    <col min="17" max="17" width="15.28515625" style="22" customWidth="1"/>
    <col min="18" max="18" width="14.28515625" style="22" customWidth="1"/>
    <col min="19" max="19" width="10.28515625" style="39" customWidth="1"/>
    <col min="20" max="20" width="16.140625" style="22" customWidth="1"/>
    <col min="21" max="21" width="15.28515625" style="22" customWidth="1"/>
    <col min="22" max="22" width="9.5703125" style="39" customWidth="1"/>
    <col min="23" max="23" width="16.5703125" style="22" customWidth="1"/>
    <col min="24" max="24" width="14.140625" style="22" customWidth="1"/>
    <col min="25" max="25" width="9.42578125" style="39" customWidth="1"/>
    <col min="26" max="27" width="16.42578125" style="22" customWidth="1"/>
    <col min="28" max="28" width="9.28515625" style="39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39" customWidth="1"/>
    <col min="35" max="35" width="16.42578125" style="22" customWidth="1"/>
    <col min="36" max="36" width="15.7109375" style="22" customWidth="1"/>
    <col min="37" max="37" width="9.85546875" style="39" customWidth="1"/>
    <col min="38" max="38" width="17.140625" style="22" customWidth="1"/>
    <col min="39" max="39" width="17" style="22" customWidth="1"/>
    <col min="40" max="40" width="8.85546875" style="39"/>
    <col min="41" max="41" width="15.28515625" style="22" customWidth="1"/>
    <col min="42" max="42" width="15.7109375" style="22" customWidth="1"/>
    <col min="43" max="43" width="9.28515625" style="39" customWidth="1"/>
    <col min="44" max="44" width="16.28515625" style="22" customWidth="1"/>
    <col min="45" max="45" width="15.85546875" style="22" customWidth="1"/>
    <col min="46" max="46" width="9.5703125" style="39" customWidth="1"/>
    <col min="47" max="47" width="15.5703125" style="22" customWidth="1"/>
    <col min="48" max="48" width="15.140625" style="22" customWidth="1"/>
    <col min="49" max="49" width="10.42578125" style="39" customWidth="1"/>
    <col min="50" max="50" width="15.5703125" style="22" customWidth="1"/>
    <col min="51" max="51" width="15.140625" style="22" customWidth="1"/>
    <col min="52" max="52" width="10" style="39" customWidth="1"/>
    <col min="53" max="53" width="15.7109375" style="22" customWidth="1"/>
    <col min="54" max="54" width="14.28515625" style="22" customWidth="1"/>
    <col min="55" max="55" width="8.7109375" style="39" customWidth="1"/>
    <col min="56" max="56" width="16.85546875" style="22" customWidth="1"/>
    <col min="57" max="57" width="16" style="22" customWidth="1"/>
    <col min="58" max="58" width="8.85546875" style="39"/>
    <col min="59" max="59" width="16.5703125" style="22" customWidth="1"/>
    <col min="60" max="60" width="15.85546875" style="22" customWidth="1"/>
    <col min="61" max="61" width="8.85546875" style="39"/>
    <col min="62" max="62" width="15.140625" style="22" customWidth="1"/>
    <col min="63" max="63" width="15.28515625" style="22" customWidth="1"/>
    <col min="64" max="64" width="8.85546875" style="39"/>
    <col min="65" max="65" width="15.28515625" style="22" customWidth="1"/>
    <col min="66" max="66" width="15.42578125" style="22" customWidth="1"/>
    <col min="67" max="67" width="8.85546875" style="39"/>
    <col min="68" max="68" width="15.5703125" style="22" customWidth="1"/>
    <col min="69" max="69" width="15.7109375" style="22" customWidth="1"/>
    <col min="70" max="70" width="8.85546875" style="39"/>
    <col min="71" max="71" width="15.5703125" style="22" customWidth="1"/>
    <col min="72" max="72" width="15.140625" style="22" customWidth="1"/>
    <col min="73" max="73" width="8.85546875" style="39"/>
    <col min="74" max="74" width="16.85546875" style="22" customWidth="1"/>
    <col min="75" max="75" width="15.85546875" style="22" customWidth="1"/>
    <col min="76" max="76" width="8.85546875" style="39"/>
    <col min="77" max="77" width="17" style="22" customWidth="1"/>
    <col min="78" max="78" width="16.28515625" style="22" customWidth="1"/>
    <col min="79" max="79" width="8.85546875" style="39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4" t="s">
        <v>80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5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3.15" customHeight="1" x14ac:dyDescent="0.2">
      <c r="A4" s="61"/>
      <c r="B4" s="60" t="s">
        <v>26</v>
      </c>
      <c r="C4" s="60" t="s">
        <v>81</v>
      </c>
      <c r="D4" s="62" t="s">
        <v>27</v>
      </c>
      <c r="E4" s="60" t="s">
        <v>26</v>
      </c>
      <c r="F4" s="60" t="s">
        <v>81</v>
      </c>
      <c r="G4" s="62" t="s">
        <v>27</v>
      </c>
      <c r="H4" s="60" t="s">
        <v>26</v>
      </c>
      <c r="I4" s="60" t="s">
        <v>81</v>
      </c>
      <c r="J4" s="62" t="s">
        <v>27</v>
      </c>
      <c r="K4" s="60" t="s">
        <v>26</v>
      </c>
      <c r="L4" s="60" t="s">
        <v>81</v>
      </c>
      <c r="M4" s="62" t="s">
        <v>27</v>
      </c>
      <c r="N4" s="60" t="s">
        <v>26</v>
      </c>
      <c r="O4" s="60" t="s">
        <v>81</v>
      </c>
      <c r="P4" s="62" t="s">
        <v>27</v>
      </c>
      <c r="Q4" s="60" t="s">
        <v>26</v>
      </c>
      <c r="R4" s="60" t="s">
        <v>81</v>
      </c>
      <c r="S4" s="62" t="s">
        <v>27</v>
      </c>
      <c r="T4" s="60" t="s">
        <v>26</v>
      </c>
      <c r="U4" s="60" t="s">
        <v>81</v>
      </c>
      <c r="V4" s="62" t="s">
        <v>27</v>
      </c>
      <c r="W4" s="60" t="s">
        <v>26</v>
      </c>
      <c r="X4" s="60" t="s">
        <v>81</v>
      </c>
      <c r="Y4" s="62" t="s">
        <v>27</v>
      </c>
      <c r="Z4" s="60" t="s">
        <v>26</v>
      </c>
      <c r="AA4" s="60" t="s">
        <v>81</v>
      </c>
      <c r="AB4" s="62" t="s">
        <v>27</v>
      </c>
      <c r="AC4" s="60" t="s">
        <v>26</v>
      </c>
      <c r="AD4" s="60" t="s">
        <v>81</v>
      </c>
      <c r="AE4" s="71" t="s">
        <v>27</v>
      </c>
      <c r="AF4" s="60" t="s">
        <v>26</v>
      </c>
      <c r="AG4" s="60" t="s">
        <v>81</v>
      </c>
      <c r="AH4" s="62" t="s">
        <v>27</v>
      </c>
      <c r="AI4" s="60" t="s">
        <v>26</v>
      </c>
      <c r="AJ4" s="60" t="s">
        <v>81</v>
      </c>
      <c r="AK4" s="62" t="s">
        <v>27</v>
      </c>
      <c r="AL4" s="60" t="s">
        <v>26</v>
      </c>
      <c r="AM4" s="60" t="s">
        <v>81</v>
      </c>
      <c r="AN4" s="62" t="s">
        <v>27</v>
      </c>
      <c r="AO4" s="60" t="s">
        <v>26</v>
      </c>
      <c r="AP4" s="60" t="s">
        <v>81</v>
      </c>
      <c r="AQ4" s="62" t="s">
        <v>27</v>
      </c>
      <c r="AR4" s="60" t="s">
        <v>26</v>
      </c>
      <c r="AS4" s="60" t="s">
        <v>81</v>
      </c>
      <c r="AT4" s="62" t="s">
        <v>27</v>
      </c>
      <c r="AU4" s="60" t="s">
        <v>26</v>
      </c>
      <c r="AV4" s="60" t="s">
        <v>81</v>
      </c>
      <c r="AW4" s="62" t="s">
        <v>27</v>
      </c>
      <c r="AX4" s="60" t="s">
        <v>26</v>
      </c>
      <c r="AY4" s="60" t="s">
        <v>81</v>
      </c>
      <c r="AZ4" s="62" t="s">
        <v>27</v>
      </c>
      <c r="BA4" s="60" t="s">
        <v>26</v>
      </c>
      <c r="BB4" s="60" t="s">
        <v>81</v>
      </c>
      <c r="BC4" s="62" t="s">
        <v>27</v>
      </c>
      <c r="BD4" s="60" t="s">
        <v>26</v>
      </c>
      <c r="BE4" s="60" t="s">
        <v>81</v>
      </c>
      <c r="BF4" s="62" t="s">
        <v>27</v>
      </c>
      <c r="BG4" s="60" t="s">
        <v>26</v>
      </c>
      <c r="BH4" s="60" t="s">
        <v>81</v>
      </c>
      <c r="BI4" s="62" t="s">
        <v>27</v>
      </c>
      <c r="BJ4" s="60" t="s">
        <v>26</v>
      </c>
      <c r="BK4" s="60" t="s">
        <v>81</v>
      </c>
      <c r="BL4" s="62" t="s">
        <v>27</v>
      </c>
      <c r="BM4" s="60" t="s">
        <v>26</v>
      </c>
      <c r="BN4" s="60" t="s">
        <v>81</v>
      </c>
      <c r="BO4" s="62" t="s">
        <v>27</v>
      </c>
      <c r="BP4" s="60" t="s">
        <v>26</v>
      </c>
      <c r="BQ4" s="60" t="s">
        <v>81</v>
      </c>
      <c r="BR4" s="62" t="s">
        <v>27</v>
      </c>
      <c r="BS4" s="60" t="s">
        <v>26</v>
      </c>
      <c r="BT4" s="60" t="s">
        <v>81</v>
      </c>
      <c r="BU4" s="62" t="s">
        <v>27</v>
      </c>
      <c r="BV4" s="60" t="s">
        <v>26</v>
      </c>
      <c r="BW4" s="60" t="s">
        <v>81</v>
      </c>
      <c r="BX4" s="62" t="s">
        <v>27</v>
      </c>
      <c r="BY4" s="60" t="s">
        <v>26</v>
      </c>
      <c r="BZ4" s="60" t="s">
        <v>81</v>
      </c>
      <c r="CA4" s="62" t="s">
        <v>27</v>
      </c>
      <c r="CB4" s="60" t="s">
        <v>26</v>
      </c>
      <c r="CC4" s="60" t="s">
        <v>81</v>
      </c>
      <c r="CD4" s="62" t="s">
        <v>27</v>
      </c>
    </row>
    <row r="5" spans="1:87" ht="18" customHeight="1" x14ac:dyDescent="0.2">
      <c r="A5" s="61"/>
      <c r="B5" s="61"/>
      <c r="C5" s="61"/>
      <c r="D5" s="63"/>
      <c r="E5" s="61"/>
      <c r="F5" s="61"/>
      <c r="G5" s="63"/>
      <c r="H5" s="61"/>
      <c r="I5" s="61"/>
      <c r="J5" s="63"/>
      <c r="K5" s="61"/>
      <c r="L5" s="61"/>
      <c r="M5" s="63"/>
      <c r="N5" s="61"/>
      <c r="O5" s="61"/>
      <c r="P5" s="63"/>
      <c r="Q5" s="61"/>
      <c r="R5" s="61"/>
      <c r="S5" s="63"/>
      <c r="T5" s="61"/>
      <c r="U5" s="61"/>
      <c r="V5" s="63"/>
      <c r="W5" s="61"/>
      <c r="X5" s="61"/>
      <c r="Y5" s="63"/>
      <c r="Z5" s="61"/>
      <c r="AA5" s="61"/>
      <c r="AB5" s="63"/>
      <c r="AC5" s="61"/>
      <c r="AD5" s="61"/>
      <c r="AE5" s="61"/>
      <c r="AF5" s="61"/>
      <c r="AG5" s="61"/>
      <c r="AH5" s="63"/>
      <c r="AI5" s="61"/>
      <c r="AJ5" s="61"/>
      <c r="AK5" s="63"/>
      <c r="AL5" s="61"/>
      <c r="AM5" s="61"/>
      <c r="AN5" s="63"/>
      <c r="AO5" s="61"/>
      <c r="AP5" s="61"/>
      <c r="AQ5" s="63"/>
      <c r="AR5" s="61"/>
      <c r="AS5" s="61"/>
      <c r="AT5" s="63"/>
      <c r="AU5" s="61"/>
      <c r="AV5" s="61"/>
      <c r="AW5" s="63"/>
      <c r="AX5" s="61"/>
      <c r="AY5" s="61"/>
      <c r="AZ5" s="63"/>
      <c r="BA5" s="61"/>
      <c r="BB5" s="61"/>
      <c r="BC5" s="63"/>
      <c r="BD5" s="61"/>
      <c r="BE5" s="61"/>
      <c r="BF5" s="63"/>
      <c r="BG5" s="61"/>
      <c r="BH5" s="61"/>
      <c r="BI5" s="63"/>
      <c r="BJ5" s="61"/>
      <c r="BK5" s="61"/>
      <c r="BL5" s="63"/>
      <c r="BM5" s="61"/>
      <c r="BN5" s="61"/>
      <c r="BO5" s="63"/>
      <c r="BP5" s="61"/>
      <c r="BQ5" s="61"/>
      <c r="BR5" s="63"/>
      <c r="BS5" s="61"/>
      <c r="BT5" s="61"/>
      <c r="BU5" s="63"/>
      <c r="BV5" s="61"/>
      <c r="BW5" s="61"/>
      <c r="BX5" s="63"/>
      <c r="BY5" s="61"/>
      <c r="BZ5" s="61"/>
      <c r="CA5" s="63"/>
      <c r="CB5" s="61"/>
      <c r="CC5" s="61"/>
      <c r="CD5" s="63"/>
      <c r="CF5" s="23"/>
      <c r="CG5" s="23"/>
      <c r="CH5" s="23"/>
      <c r="CI5" s="23"/>
    </row>
    <row r="6" spans="1:87" ht="15.75" x14ac:dyDescent="0.2">
      <c r="A6" s="5" t="s">
        <v>28</v>
      </c>
      <c r="B6" s="56">
        <v>417571510.48000002</v>
      </c>
      <c r="C6" s="56">
        <v>419315805.92000002</v>
      </c>
      <c r="D6" s="19">
        <f>IF(B6&gt;0,C6/B6,0)</f>
        <v>1.004177237661628</v>
      </c>
      <c r="E6" s="56">
        <v>59915357.119999997</v>
      </c>
      <c r="F6" s="56">
        <v>68651003.390000001</v>
      </c>
      <c r="G6" s="19">
        <f t="shared" ref="G6:G27" si="0">IF(E6&gt;0,F6/E6,0)</f>
        <v>1.1457997863970673</v>
      </c>
      <c r="H6" s="56">
        <v>1432263143.54</v>
      </c>
      <c r="I6" s="56">
        <v>1435113877.47</v>
      </c>
      <c r="J6" s="19">
        <f t="shared" ref="J6:J27" si="1">IF(H6&gt;0,I6/H6,0)</f>
        <v>1.0019903702352866</v>
      </c>
      <c r="K6" s="56">
        <v>613096932.86000001</v>
      </c>
      <c r="L6" s="56">
        <v>675962207.55999994</v>
      </c>
      <c r="M6" s="19">
        <f t="shared" ref="M6:M27" si="2">IF(K6&gt;0,L6/K6,0)</f>
        <v>1.1025372519916929</v>
      </c>
      <c r="N6" s="56">
        <v>137895446.21000001</v>
      </c>
      <c r="O6" s="56">
        <v>138945708.16999999</v>
      </c>
      <c r="P6" s="19">
        <f t="shared" ref="P6:P27" si="3">IF(N6&gt;0,O6/N6,0)</f>
        <v>1.0076163643460752</v>
      </c>
      <c r="Q6" s="56">
        <v>99222569</v>
      </c>
      <c r="R6" s="56">
        <v>100113241.2</v>
      </c>
      <c r="S6" s="19">
        <f t="shared" ref="S6:S27" si="4">IF(Q6&gt;0,R6/Q6,0)</f>
        <v>1.0089765081571311</v>
      </c>
      <c r="T6" s="56">
        <v>725360537.01999998</v>
      </c>
      <c r="U6" s="56">
        <v>739070034.15999997</v>
      </c>
      <c r="V6" s="19">
        <f t="shared" ref="V6:V27" si="5">IF(T6&gt;0,U6/T6,0)</f>
        <v>1.0189002522749897</v>
      </c>
      <c r="W6" s="56">
        <v>111859265</v>
      </c>
      <c r="X6" s="56">
        <v>115259055.08</v>
      </c>
      <c r="Y6" s="19">
        <f t="shared" ref="Y6:Y27" si="6">IF(W6&gt;0,X6/W6,0)</f>
        <v>1.0303934598533255</v>
      </c>
      <c r="Z6" s="56">
        <v>573076309.07000005</v>
      </c>
      <c r="AA6" s="56">
        <v>573222533.52999997</v>
      </c>
      <c r="AB6" s="19">
        <f t="shared" ref="AB6:AB27" si="7">IF(Z6&gt;0,AA6/Z6,0)</f>
        <v>1.0002551570492195</v>
      </c>
      <c r="AC6" s="56">
        <v>439477003</v>
      </c>
      <c r="AD6" s="56">
        <v>462601721.76999998</v>
      </c>
      <c r="AE6" s="19">
        <f t="shared" ref="AE6:AE27" si="8">IF(AC6&gt;0,AD6/AC6,0)</f>
        <v>1.052618723191757</v>
      </c>
      <c r="AF6" s="56">
        <v>63510194.939999998</v>
      </c>
      <c r="AG6" s="56">
        <v>60964214.140000001</v>
      </c>
      <c r="AH6" s="19">
        <f t="shared" ref="AH6:AH27" si="9">IF(AF6&gt;0,AG6/AF6,0)</f>
        <v>0.95991225027091698</v>
      </c>
      <c r="AI6" s="56">
        <v>603707976</v>
      </c>
      <c r="AJ6" s="56">
        <v>637647931.96000004</v>
      </c>
      <c r="AK6" s="19">
        <f t="shared" ref="AK6:AK27" si="10">IF(AI6&gt;0,AJ6/AI6,0)</f>
        <v>1.0562191610998362</v>
      </c>
      <c r="AL6" s="56">
        <v>760669980.87</v>
      </c>
      <c r="AM6" s="56">
        <v>753525452.92999995</v>
      </c>
      <c r="AN6" s="19">
        <f t="shared" ref="AN6:AN27" si="11">IF(AL6&gt;0,AM6/AL6,0)</f>
        <v>0.99060758526078729</v>
      </c>
      <c r="AO6" s="56">
        <v>222382523.38</v>
      </c>
      <c r="AP6" s="56">
        <v>223781397.09999999</v>
      </c>
      <c r="AQ6" s="19">
        <f t="shared" ref="AQ6:AQ27" si="12">IF(AO6&gt;0,AP6/AO6,0)</f>
        <v>1.0062903941314203</v>
      </c>
      <c r="AR6" s="56">
        <v>130143543</v>
      </c>
      <c r="AS6" s="56">
        <v>139116002.80000001</v>
      </c>
      <c r="AT6" s="19">
        <f t="shared" ref="AT6:AT27" si="13">IF(AR6&gt;0,AS6/AR6,0)</f>
        <v>1.0689427964935609</v>
      </c>
      <c r="AU6" s="56">
        <v>123796220.98999999</v>
      </c>
      <c r="AV6" s="56">
        <v>141303221.22999999</v>
      </c>
      <c r="AW6" s="19">
        <f t="shared" ref="AW6:AW27" si="14">IF(AU6&gt;0,AV6/AU6,0)</f>
        <v>1.1414178890114439</v>
      </c>
      <c r="AX6" s="56">
        <v>184908564.55000001</v>
      </c>
      <c r="AY6" s="56">
        <v>192182143.75999999</v>
      </c>
      <c r="AZ6" s="19">
        <f t="shared" ref="AZ6:AZ27" si="15">IF(AX6&gt;0,AY6/AX6,0)</f>
        <v>1.0393360860688157</v>
      </c>
      <c r="BA6" s="56">
        <v>104135057.19</v>
      </c>
      <c r="BB6" s="56">
        <v>110636387.09999999</v>
      </c>
      <c r="BC6" s="19">
        <f t="shared" ref="BC6:BC27" si="16">IF(BA6&gt;0,BB6/BA6,0)</f>
        <v>1.06243171209997</v>
      </c>
      <c r="BD6" s="56">
        <v>369164463.45999998</v>
      </c>
      <c r="BE6" s="56">
        <v>375155857.70999998</v>
      </c>
      <c r="BF6" s="19">
        <f t="shared" ref="BF6:BF27" si="17">IF(BD6&gt;0,BE6/BD6,0)</f>
        <v>1.0162296072429224</v>
      </c>
      <c r="BG6" s="56">
        <v>274008728</v>
      </c>
      <c r="BH6" s="56">
        <v>281481112</v>
      </c>
      <c r="BI6" s="19">
        <f t="shared" ref="BI6:BI27" si="18">IF(BG6&gt;0,BH6/BG6,0)</f>
        <v>1.0272706057742802</v>
      </c>
      <c r="BJ6" s="56">
        <v>66445631</v>
      </c>
      <c r="BK6" s="56">
        <v>71138037.040000007</v>
      </c>
      <c r="BL6" s="19">
        <f t="shared" ref="BL6:BL27" si="19">IF(BJ6&gt;0,BK6/BJ6,0)</f>
        <v>1.0706202344590574</v>
      </c>
      <c r="BM6" s="56">
        <v>305897815.17000002</v>
      </c>
      <c r="BN6" s="56">
        <v>318266476.35000002</v>
      </c>
      <c r="BO6" s="19">
        <f t="shared" ref="BO6:BO27" si="20">IF(BM6&gt;0,BN6/BM6,0)</f>
        <v>1.0404339637833837</v>
      </c>
      <c r="BP6" s="56">
        <v>101389308</v>
      </c>
      <c r="BQ6" s="56">
        <v>121599592.88</v>
      </c>
      <c r="BR6" s="19">
        <f t="shared" ref="BR6:BR27" si="21">IF(BP6&gt;0,BQ6/BP6,0)</f>
        <v>1.1993334926400721</v>
      </c>
      <c r="BS6" s="56">
        <v>199255662.86000001</v>
      </c>
      <c r="BT6" s="56">
        <v>215276746.19999999</v>
      </c>
      <c r="BU6" s="19">
        <f t="shared" ref="BU6:BU27" si="22">IF(BS6&gt;0,BT6/BS6,0)</f>
        <v>1.0804046575642703</v>
      </c>
      <c r="BV6" s="56">
        <v>2043914000</v>
      </c>
      <c r="BW6" s="56">
        <v>2055914737.0599999</v>
      </c>
      <c r="BX6" s="19">
        <f t="shared" ref="BX6:BX27" si="23">IF(BV6&gt;0,BW6/BV6,0)</f>
        <v>1.0058714491216363</v>
      </c>
      <c r="BY6" s="56">
        <v>5106780363.5600004</v>
      </c>
      <c r="BZ6" s="56">
        <v>5030714137.25</v>
      </c>
      <c r="CA6" s="19">
        <f t="shared" ref="CA6:CA27" si="24">IF(BY6&gt;0,BZ6/BY6,0)</f>
        <v>0.9851048565055236</v>
      </c>
      <c r="CB6" s="3">
        <f>B6+E6+H6+K6+N6+Q6+T6+W6+Z6+AC6+AF6+AI6+AL6+AO6+AR6+AU6+AX6+BA6+BD6+BG6+BJ6+BM6+BP6+BS6+BV6+BY6</f>
        <v>15269848106.27</v>
      </c>
      <c r="CC6" s="3">
        <f>C6+F6+I6+L6+O6+R6+U6+X6+AA6+AD6+AG6+AJ6+AM6+AP6+AS6+AV6+AY6+BB6+BE6+BH6+BK6+BN6+BQ6+BT6+BW6+BZ6</f>
        <v>15456958635.760002</v>
      </c>
      <c r="CD6" s="19">
        <f t="shared" ref="CD6:CD27" si="25">IF(CB6&gt;0,CC6/CB6,0)</f>
        <v>1.0122535946780749</v>
      </c>
      <c r="CF6" s="27"/>
      <c r="CG6" s="27"/>
      <c r="CH6" s="23"/>
      <c r="CI6" s="23"/>
    </row>
    <row r="7" spans="1:87" ht="31.5" x14ac:dyDescent="0.2">
      <c r="A7" s="5" t="s">
        <v>29</v>
      </c>
      <c r="B7" s="56">
        <v>120000</v>
      </c>
      <c r="C7" s="56">
        <v>120000</v>
      </c>
      <c r="D7" s="19">
        <f t="shared" ref="D7:D13" si="26">IF(B7&gt;0,C7/B7,0)</f>
        <v>1</v>
      </c>
      <c r="E7" s="56">
        <v>50580940</v>
      </c>
      <c r="F7" s="56">
        <v>50580940</v>
      </c>
      <c r="G7" s="19">
        <f t="shared" si="0"/>
        <v>1</v>
      </c>
      <c r="H7" s="56">
        <v>170187</v>
      </c>
      <c r="I7" s="56">
        <v>170187</v>
      </c>
      <c r="J7" s="19">
        <f t="shared" si="1"/>
        <v>1</v>
      </c>
      <c r="K7" s="56">
        <v>0</v>
      </c>
      <c r="L7" s="56">
        <v>0</v>
      </c>
      <c r="M7" s="19">
        <f t="shared" si="2"/>
        <v>0</v>
      </c>
      <c r="N7" s="56">
        <v>54336245</v>
      </c>
      <c r="O7" s="56">
        <v>54336245</v>
      </c>
      <c r="P7" s="19">
        <f t="shared" si="3"/>
        <v>1</v>
      </c>
      <c r="Q7" s="56">
        <v>77761871</v>
      </c>
      <c r="R7" s="56">
        <v>77761871</v>
      </c>
      <c r="S7" s="19">
        <f t="shared" si="4"/>
        <v>1</v>
      </c>
      <c r="T7" s="56">
        <v>60000</v>
      </c>
      <c r="U7" s="56">
        <v>60000</v>
      </c>
      <c r="V7" s="19">
        <f t="shared" si="5"/>
        <v>1</v>
      </c>
      <c r="W7" s="56">
        <v>35068365</v>
      </c>
      <c r="X7" s="56">
        <v>35068365</v>
      </c>
      <c r="Y7" s="19">
        <f t="shared" si="6"/>
        <v>1</v>
      </c>
      <c r="Z7" s="56">
        <v>40914</v>
      </c>
      <c r="AA7" s="56">
        <v>40914</v>
      </c>
      <c r="AB7" s="19">
        <f t="shared" si="7"/>
        <v>1</v>
      </c>
      <c r="AC7" s="56">
        <v>90000</v>
      </c>
      <c r="AD7" s="56">
        <v>90000</v>
      </c>
      <c r="AE7" s="19">
        <f t="shared" si="8"/>
        <v>1</v>
      </c>
      <c r="AF7" s="56">
        <v>91702087</v>
      </c>
      <c r="AG7" s="56">
        <v>91702087</v>
      </c>
      <c r="AH7" s="19">
        <f t="shared" si="9"/>
        <v>1</v>
      </c>
      <c r="AI7" s="56">
        <v>49167</v>
      </c>
      <c r="AJ7" s="56">
        <v>49167</v>
      </c>
      <c r="AK7" s="19">
        <f t="shared" si="10"/>
        <v>1</v>
      </c>
      <c r="AL7" s="56">
        <v>268005</v>
      </c>
      <c r="AM7" s="56">
        <v>268005</v>
      </c>
      <c r="AN7" s="19">
        <f t="shared" si="11"/>
        <v>1</v>
      </c>
      <c r="AO7" s="56">
        <v>230000</v>
      </c>
      <c r="AP7" s="56">
        <v>230000</v>
      </c>
      <c r="AQ7" s="19">
        <f t="shared" si="12"/>
        <v>1</v>
      </c>
      <c r="AR7" s="56">
        <v>95945553</v>
      </c>
      <c r="AS7" s="56">
        <v>95945553</v>
      </c>
      <c r="AT7" s="19">
        <f t="shared" si="13"/>
        <v>1</v>
      </c>
      <c r="AU7" s="56">
        <v>95082730</v>
      </c>
      <c r="AV7" s="56">
        <v>95082730</v>
      </c>
      <c r="AW7" s="19">
        <f t="shared" si="14"/>
        <v>1</v>
      </c>
      <c r="AX7" s="56">
        <v>60153369</v>
      </c>
      <c r="AY7" s="56">
        <v>60153369</v>
      </c>
      <c r="AZ7" s="19">
        <f t="shared" si="15"/>
        <v>1</v>
      </c>
      <c r="BA7" s="56">
        <v>48700469</v>
      </c>
      <c r="BB7" s="56">
        <v>48700469</v>
      </c>
      <c r="BC7" s="19">
        <f t="shared" si="16"/>
        <v>1</v>
      </c>
      <c r="BD7" s="56">
        <v>6369681</v>
      </c>
      <c r="BE7" s="56">
        <v>6369681</v>
      </c>
      <c r="BF7" s="19">
        <f t="shared" si="17"/>
        <v>1</v>
      </c>
      <c r="BG7" s="56">
        <v>163893</v>
      </c>
      <c r="BH7" s="56">
        <v>163893</v>
      </c>
      <c r="BI7" s="19">
        <f t="shared" si="18"/>
        <v>1</v>
      </c>
      <c r="BJ7" s="56">
        <v>60087616</v>
      </c>
      <c r="BK7" s="56">
        <v>60087616</v>
      </c>
      <c r="BL7" s="19">
        <f t="shared" si="19"/>
        <v>1</v>
      </c>
      <c r="BM7" s="56">
        <v>29697704</v>
      </c>
      <c r="BN7" s="56">
        <v>29697704</v>
      </c>
      <c r="BO7" s="19">
        <f t="shared" si="20"/>
        <v>1</v>
      </c>
      <c r="BP7" s="56">
        <v>71457314</v>
      </c>
      <c r="BQ7" s="56">
        <v>71457314</v>
      </c>
      <c r="BR7" s="19">
        <f t="shared" si="21"/>
        <v>1</v>
      </c>
      <c r="BS7" s="56">
        <v>21908150</v>
      </c>
      <c r="BT7" s="56">
        <v>21908150</v>
      </c>
      <c r="BU7" s="19">
        <f t="shared" si="22"/>
        <v>1</v>
      </c>
      <c r="BV7" s="56">
        <v>41390288</v>
      </c>
      <c r="BW7" s="56">
        <v>41390288</v>
      </c>
      <c r="BX7" s="19">
        <f t="shared" si="23"/>
        <v>1</v>
      </c>
      <c r="BY7" s="56">
        <v>48699853.380000003</v>
      </c>
      <c r="BZ7" s="56">
        <v>48699853.380000003</v>
      </c>
      <c r="CA7" s="19">
        <f t="shared" si="24"/>
        <v>1</v>
      </c>
      <c r="CB7" s="3">
        <f>B7+E7+H7+K7+N7+Q7+T7+W7+Z7+AC7+AF7+AI7+AL7+AO7+AR7+AU7+AX7+BA7+BD7+BG7+BJ7+BM7+BP7+BS7+BV7+BY7</f>
        <v>890134401.38</v>
      </c>
      <c r="CC7" s="3">
        <f t="shared" ref="CC7:CC13" si="27">BZ7+BW7+BT7+BQ7+BN7+BK7+BH7+BE7+BB7+AY7+AV7+AS7+AP7+AM7+AJ7+AG7+AD7+AA7+X7+U7+R7+O7+L7+I7+F7+C7</f>
        <v>890134401.38</v>
      </c>
      <c r="CD7" s="19">
        <f t="shared" si="25"/>
        <v>1</v>
      </c>
      <c r="CF7" s="27"/>
      <c r="CG7" s="27"/>
      <c r="CH7" s="23"/>
      <c r="CI7" s="23"/>
    </row>
    <row r="8" spans="1:87" ht="47.25" x14ac:dyDescent="0.2">
      <c r="A8" s="5" t="s">
        <v>30</v>
      </c>
      <c r="B8" s="56">
        <v>229758369.30000001</v>
      </c>
      <c r="C8" s="56">
        <v>227156218.72</v>
      </c>
      <c r="D8" s="19">
        <f t="shared" si="26"/>
        <v>0.98867440351388314</v>
      </c>
      <c r="E8" s="56">
        <v>32386103.530000001</v>
      </c>
      <c r="F8" s="56">
        <v>30804364.629999999</v>
      </c>
      <c r="G8" s="19">
        <f t="shared" si="0"/>
        <v>0.95115995048509616</v>
      </c>
      <c r="H8" s="56">
        <v>753351076.49000001</v>
      </c>
      <c r="I8" s="56">
        <v>738432988.26999998</v>
      </c>
      <c r="J8" s="19">
        <f t="shared" si="1"/>
        <v>0.98019769442753557</v>
      </c>
      <c r="K8" s="56">
        <v>349489606.69999999</v>
      </c>
      <c r="L8" s="56">
        <v>321987539.70999998</v>
      </c>
      <c r="M8" s="19">
        <f t="shared" si="2"/>
        <v>0.92130791170105486</v>
      </c>
      <c r="N8" s="56">
        <v>71317377.890000001</v>
      </c>
      <c r="O8" s="56">
        <v>70849972.109999999</v>
      </c>
      <c r="P8" s="19">
        <f t="shared" si="3"/>
        <v>0.99344611658716719</v>
      </c>
      <c r="Q8" s="56">
        <v>41868168.509999998</v>
      </c>
      <c r="R8" s="56">
        <v>40217968.240000002</v>
      </c>
      <c r="S8" s="19">
        <f t="shared" si="4"/>
        <v>0.9605858023236471</v>
      </c>
      <c r="T8" s="56">
        <v>261730145.47999999</v>
      </c>
      <c r="U8" s="56">
        <v>243510663.38999999</v>
      </c>
      <c r="V8" s="19">
        <f t="shared" si="5"/>
        <v>0.93038829342112506</v>
      </c>
      <c r="W8" s="56">
        <v>71246312.969999999</v>
      </c>
      <c r="X8" s="56">
        <v>68865280.909999996</v>
      </c>
      <c r="Y8" s="19">
        <f t="shared" si="6"/>
        <v>0.966580276778637</v>
      </c>
      <c r="Z8" s="56">
        <v>138727312.56999999</v>
      </c>
      <c r="AA8" s="56">
        <v>125122781.58</v>
      </c>
      <c r="AB8" s="19">
        <f t="shared" si="7"/>
        <v>0.90193329101552855</v>
      </c>
      <c r="AC8" s="56">
        <v>339749198.13999999</v>
      </c>
      <c r="AD8" s="56">
        <v>323056298.98000002</v>
      </c>
      <c r="AE8" s="19">
        <f t="shared" si="8"/>
        <v>0.95086699467905333</v>
      </c>
      <c r="AF8" s="56">
        <v>77821621.409999996</v>
      </c>
      <c r="AG8" s="56">
        <v>77500301.230000004</v>
      </c>
      <c r="AH8" s="19">
        <f t="shared" si="9"/>
        <v>0.99587106803767134</v>
      </c>
      <c r="AI8" s="56">
        <v>233096331.22999999</v>
      </c>
      <c r="AJ8" s="56">
        <v>209382543.80000001</v>
      </c>
      <c r="AK8" s="19">
        <f t="shared" si="10"/>
        <v>0.89826614899999779</v>
      </c>
      <c r="AL8" s="56">
        <v>801047324.25</v>
      </c>
      <c r="AM8" s="56">
        <v>788514271.95000005</v>
      </c>
      <c r="AN8" s="19">
        <f t="shared" si="11"/>
        <v>0.98435416744980164</v>
      </c>
      <c r="AO8" s="56">
        <v>77475262.439999998</v>
      </c>
      <c r="AP8" s="56">
        <v>70057290.909999996</v>
      </c>
      <c r="AQ8" s="19">
        <f t="shared" si="12"/>
        <v>0.90425367663975609</v>
      </c>
      <c r="AR8" s="56">
        <v>157898792.87</v>
      </c>
      <c r="AS8" s="56">
        <v>148073444.44</v>
      </c>
      <c r="AT8" s="19">
        <f t="shared" si="13"/>
        <v>0.93777439173908483</v>
      </c>
      <c r="AU8" s="56">
        <v>66960957.880000003</v>
      </c>
      <c r="AV8" s="56">
        <v>66149694.439999998</v>
      </c>
      <c r="AW8" s="19">
        <f t="shared" si="14"/>
        <v>0.98788453054309855</v>
      </c>
      <c r="AX8" s="56">
        <v>260397274.41</v>
      </c>
      <c r="AY8" s="56">
        <v>199275384.68000001</v>
      </c>
      <c r="AZ8" s="19">
        <f t="shared" si="15"/>
        <v>0.76527446430271573</v>
      </c>
      <c r="BA8" s="56">
        <v>50549243.240000002</v>
      </c>
      <c r="BB8" s="56">
        <v>49115396.82</v>
      </c>
      <c r="BC8" s="19">
        <f t="shared" si="16"/>
        <v>0.97163466101376983</v>
      </c>
      <c r="BD8" s="56">
        <v>260986027.96000001</v>
      </c>
      <c r="BE8" s="56">
        <v>231912532.69999999</v>
      </c>
      <c r="BF8" s="19">
        <f t="shared" si="17"/>
        <v>0.88860133438079691</v>
      </c>
      <c r="BG8" s="56">
        <v>79709160.719999999</v>
      </c>
      <c r="BH8" s="56">
        <v>75854795.040000007</v>
      </c>
      <c r="BI8" s="19">
        <f t="shared" si="18"/>
        <v>0.95164463350028872</v>
      </c>
      <c r="BJ8" s="56">
        <v>109062997.56999999</v>
      </c>
      <c r="BK8" s="56">
        <v>44520441.32</v>
      </c>
      <c r="BL8" s="19">
        <f t="shared" si="19"/>
        <v>0.40820848786432273</v>
      </c>
      <c r="BM8" s="56">
        <v>131584346.2</v>
      </c>
      <c r="BN8" s="56">
        <v>122857851.65000001</v>
      </c>
      <c r="BO8" s="19">
        <f t="shared" si="20"/>
        <v>0.93368136254797152</v>
      </c>
      <c r="BP8" s="56">
        <v>56569839.759999998</v>
      </c>
      <c r="BQ8" s="56">
        <v>53483131.119999997</v>
      </c>
      <c r="BR8" s="19">
        <f t="shared" si="21"/>
        <v>0.94543543603631375</v>
      </c>
      <c r="BS8" s="56">
        <v>163858013.58000001</v>
      </c>
      <c r="BT8" s="56">
        <v>162144274.83000001</v>
      </c>
      <c r="BU8" s="19">
        <f t="shared" si="22"/>
        <v>0.98954131865413275</v>
      </c>
      <c r="BV8" s="56">
        <v>688707207.83000004</v>
      </c>
      <c r="BW8" s="56">
        <v>662771101.20000005</v>
      </c>
      <c r="BX8" s="19">
        <f t="shared" si="23"/>
        <v>0.96234088109558158</v>
      </c>
      <c r="BY8" s="56">
        <v>3684465385.5500002</v>
      </c>
      <c r="BZ8" s="56">
        <v>3399272373.6199999</v>
      </c>
      <c r="CA8" s="19">
        <f t="shared" si="24"/>
        <v>0.92259582270782337</v>
      </c>
      <c r="CB8" s="3">
        <f>B8+E8+H8+K8+N8+Q8+T8+W8+Z8+AC8+AF8+AI8+AL8+AO8+AR8+AU8+AX8+BA8+BD8+BG8+BJ8+BM8+BP8+BS8+BV8+BY8</f>
        <v>9189813458.4799995</v>
      </c>
      <c r="CC8" s="3">
        <f t="shared" si="27"/>
        <v>8550888906.2899971</v>
      </c>
      <c r="CD8" s="19">
        <f t="shared" si="25"/>
        <v>0.93047469841725372</v>
      </c>
      <c r="CF8" s="27"/>
      <c r="CG8" s="27"/>
      <c r="CH8" s="23"/>
      <c r="CI8" s="23"/>
    </row>
    <row r="9" spans="1:87" ht="47.25" x14ac:dyDescent="0.2">
      <c r="A9" s="5" t="s">
        <v>31</v>
      </c>
      <c r="B9" s="56">
        <v>398231989</v>
      </c>
      <c r="C9" s="56">
        <v>392167661.68000001</v>
      </c>
      <c r="D9" s="19">
        <f t="shared" si="26"/>
        <v>0.98477187295970847</v>
      </c>
      <c r="E9" s="56">
        <v>129716102</v>
      </c>
      <c r="F9" s="56">
        <v>127429847.33</v>
      </c>
      <c r="G9" s="19">
        <f t="shared" si="0"/>
        <v>0.98237493545712617</v>
      </c>
      <c r="H9" s="56">
        <v>980593263</v>
      </c>
      <c r="I9" s="56">
        <v>969600620.46000004</v>
      </c>
      <c r="J9" s="19">
        <f t="shared" si="1"/>
        <v>0.98878980413717166</v>
      </c>
      <c r="K9" s="56">
        <v>765121556</v>
      </c>
      <c r="L9" s="56">
        <v>761728099.49000001</v>
      </c>
      <c r="M9" s="19">
        <f t="shared" si="2"/>
        <v>0.99556481387383633</v>
      </c>
      <c r="N9" s="56">
        <v>270813833</v>
      </c>
      <c r="O9" s="56">
        <v>267598825.80000001</v>
      </c>
      <c r="P9" s="19">
        <f t="shared" si="3"/>
        <v>0.98812834941116179</v>
      </c>
      <c r="Q9" s="56">
        <v>249840045</v>
      </c>
      <c r="R9" s="56">
        <v>245949446.25</v>
      </c>
      <c r="S9" s="19">
        <f t="shared" si="4"/>
        <v>0.98442764149358042</v>
      </c>
      <c r="T9" s="56">
        <v>745404624</v>
      </c>
      <c r="U9" s="56">
        <v>744032461.88999999</v>
      </c>
      <c r="V9" s="19">
        <f t="shared" si="5"/>
        <v>0.99815917145424093</v>
      </c>
      <c r="W9" s="56">
        <v>144394491</v>
      </c>
      <c r="X9" s="56">
        <v>140991951.27000001</v>
      </c>
      <c r="Y9" s="19">
        <f t="shared" si="6"/>
        <v>0.97643580647408501</v>
      </c>
      <c r="Z9" s="56">
        <v>646240289</v>
      </c>
      <c r="AA9" s="56">
        <v>638595300.73000002</v>
      </c>
      <c r="AB9" s="19">
        <f t="shared" si="7"/>
        <v>0.9881700531518548</v>
      </c>
      <c r="AC9" s="56">
        <v>650438582</v>
      </c>
      <c r="AD9" s="56">
        <v>639969223.25</v>
      </c>
      <c r="AE9" s="19">
        <f t="shared" si="8"/>
        <v>0.98390415476614512</v>
      </c>
      <c r="AF9" s="56">
        <v>204358991</v>
      </c>
      <c r="AG9" s="56">
        <v>200385436.97</v>
      </c>
      <c r="AH9" s="19">
        <f t="shared" si="9"/>
        <v>0.98055601072134868</v>
      </c>
      <c r="AI9" s="56">
        <v>924932722</v>
      </c>
      <c r="AJ9" s="56">
        <v>906304441.99000001</v>
      </c>
      <c r="AK9" s="19">
        <f t="shared" si="10"/>
        <v>0.97985985405541742</v>
      </c>
      <c r="AL9" s="56">
        <v>996792016</v>
      </c>
      <c r="AM9" s="56">
        <v>991238159.59000003</v>
      </c>
      <c r="AN9" s="19">
        <f t="shared" si="11"/>
        <v>0.99442826956792163</v>
      </c>
      <c r="AO9" s="56">
        <v>218379759</v>
      </c>
      <c r="AP9" s="56">
        <v>216171797.66999999</v>
      </c>
      <c r="AQ9" s="19">
        <f t="shared" si="12"/>
        <v>0.98988934990994282</v>
      </c>
      <c r="AR9" s="56">
        <v>202695413</v>
      </c>
      <c r="AS9" s="56">
        <v>200914312.50999999</v>
      </c>
      <c r="AT9" s="19">
        <f t="shared" si="13"/>
        <v>0.99121292157706598</v>
      </c>
      <c r="AU9" s="56">
        <v>181873816</v>
      </c>
      <c r="AV9" s="56">
        <v>179893699.94999999</v>
      </c>
      <c r="AW9" s="19">
        <f t="shared" si="14"/>
        <v>0.98911269311026051</v>
      </c>
      <c r="AX9" s="56">
        <v>280246664</v>
      </c>
      <c r="AY9" s="56">
        <v>276190266.33999997</v>
      </c>
      <c r="AZ9" s="19">
        <f t="shared" si="15"/>
        <v>0.98552561660466353</v>
      </c>
      <c r="BA9" s="56">
        <v>136655785</v>
      </c>
      <c r="BB9" s="56">
        <v>135687449.31</v>
      </c>
      <c r="BC9" s="19">
        <f t="shared" si="16"/>
        <v>0.99291405270548927</v>
      </c>
      <c r="BD9" s="56">
        <v>405157694</v>
      </c>
      <c r="BE9" s="56">
        <v>402776460.88999999</v>
      </c>
      <c r="BF9" s="19">
        <f t="shared" si="17"/>
        <v>0.99412270050584306</v>
      </c>
      <c r="BG9" s="56">
        <v>254063527</v>
      </c>
      <c r="BH9" s="56">
        <v>250490673.84999999</v>
      </c>
      <c r="BI9" s="19">
        <f t="shared" si="18"/>
        <v>0.98593716621906136</v>
      </c>
      <c r="BJ9" s="56">
        <v>172968914</v>
      </c>
      <c r="BK9" s="56">
        <v>171328870.43000001</v>
      </c>
      <c r="BL9" s="19">
        <f t="shared" si="19"/>
        <v>0.99051827561338568</v>
      </c>
      <c r="BM9" s="56">
        <v>337698754</v>
      </c>
      <c r="BN9" s="56">
        <v>335294100.91000003</v>
      </c>
      <c r="BO9" s="19">
        <f t="shared" si="20"/>
        <v>0.99287929534380226</v>
      </c>
      <c r="BP9" s="56">
        <v>275462355</v>
      </c>
      <c r="BQ9" s="56">
        <v>271189198.95999998</v>
      </c>
      <c r="BR9" s="19">
        <f t="shared" si="21"/>
        <v>0.98448733207120076</v>
      </c>
      <c r="BS9" s="56">
        <v>219153837</v>
      </c>
      <c r="BT9" s="56">
        <v>217982932.05000001</v>
      </c>
      <c r="BU9" s="19">
        <f t="shared" si="22"/>
        <v>0.99465715514713993</v>
      </c>
      <c r="BV9" s="56">
        <v>1683990244</v>
      </c>
      <c r="BW9" s="56">
        <v>1653198111.8</v>
      </c>
      <c r="BX9" s="19">
        <f t="shared" si="23"/>
        <v>0.98171477993431888</v>
      </c>
      <c r="BY9" s="56">
        <v>4442236104.5600004</v>
      </c>
      <c r="BZ9" s="56">
        <v>4408974932.79</v>
      </c>
      <c r="CA9" s="19">
        <f t="shared" si="24"/>
        <v>0.99251251599709944</v>
      </c>
      <c r="CB9" s="3">
        <f>B9+E9+H9+K9+N9+Q9+T9+W9+Z9+AC9+AF9+AI9+AL9+AO9+AR9+AU9+AX9+BA9+BD9+BG9+BJ9+BM9+BP9+BS9+BV9+BY9</f>
        <v>15917461369.560001</v>
      </c>
      <c r="CC9" s="3">
        <f t="shared" si="27"/>
        <v>15746084284.159998</v>
      </c>
      <c r="CD9" s="19">
        <f t="shared" si="25"/>
        <v>0.98923339083908579</v>
      </c>
      <c r="CF9" s="27"/>
      <c r="CG9" s="27"/>
      <c r="CH9" s="23"/>
      <c r="CI9" s="23"/>
    </row>
    <row r="10" spans="1:87" ht="31.5" x14ac:dyDescent="0.2">
      <c r="A10" s="5" t="s">
        <v>50</v>
      </c>
      <c r="B10" s="56">
        <v>21353322</v>
      </c>
      <c r="C10" s="56">
        <v>19060226.760000002</v>
      </c>
      <c r="D10" s="19">
        <f t="shared" si="26"/>
        <v>0.89261178003122899</v>
      </c>
      <c r="E10" s="56">
        <v>1288209.58</v>
      </c>
      <c r="F10" s="56">
        <v>1211106.25</v>
      </c>
      <c r="G10" s="19">
        <f t="shared" si="0"/>
        <v>0.9401469052885012</v>
      </c>
      <c r="H10" s="56">
        <v>80367246.549999997</v>
      </c>
      <c r="I10" s="56">
        <v>75557800.810000002</v>
      </c>
      <c r="J10" s="19">
        <f t="shared" si="1"/>
        <v>0.94015664407504829</v>
      </c>
      <c r="K10" s="56">
        <v>112792452.81999999</v>
      </c>
      <c r="L10" s="56">
        <v>94674621.459999993</v>
      </c>
      <c r="M10" s="19">
        <f t="shared" si="2"/>
        <v>0.83937018029997656</v>
      </c>
      <c r="N10" s="56">
        <v>11429056</v>
      </c>
      <c r="O10" s="56">
        <v>10895407.51</v>
      </c>
      <c r="P10" s="19">
        <f t="shared" si="3"/>
        <v>0.95330773687695636</v>
      </c>
      <c r="Q10" s="56">
        <v>11341361.65</v>
      </c>
      <c r="R10" s="56">
        <v>11149856.970000001</v>
      </c>
      <c r="S10" s="19">
        <f t="shared" si="4"/>
        <v>0.98311448960804459</v>
      </c>
      <c r="T10" s="56">
        <v>12409839.390000001</v>
      </c>
      <c r="U10" s="56">
        <v>11574782.24</v>
      </c>
      <c r="V10" s="19">
        <f t="shared" si="5"/>
        <v>0.93271007595207889</v>
      </c>
      <c r="W10" s="56">
        <v>954646</v>
      </c>
      <c r="X10" s="56">
        <v>828028.96</v>
      </c>
      <c r="Y10" s="19">
        <f t="shared" si="6"/>
        <v>0.86736754776115954</v>
      </c>
      <c r="Z10" s="56">
        <v>32467767.890000001</v>
      </c>
      <c r="AA10" s="56">
        <v>31426776.489999998</v>
      </c>
      <c r="AB10" s="19">
        <f t="shared" si="7"/>
        <v>0.96793769736414115</v>
      </c>
      <c r="AC10" s="56">
        <v>19177080</v>
      </c>
      <c r="AD10" s="56">
        <v>18931934.059999999</v>
      </c>
      <c r="AE10" s="19">
        <f t="shared" si="8"/>
        <v>0.98721672225385715</v>
      </c>
      <c r="AF10" s="56">
        <v>1920633</v>
      </c>
      <c r="AG10" s="56">
        <v>1840956.74</v>
      </c>
      <c r="AH10" s="19">
        <f t="shared" si="9"/>
        <v>0.95851562479661656</v>
      </c>
      <c r="AI10" s="56">
        <v>44737368</v>
      </c>
      <c r="AJ10" s="56">
        <v>37715837.020000003</v>
      </c>
      <c r="AK10" s="19">
        <f t="shared" si="10"/>
        <v>0.84304997602898779</v>
      </c>
      <c r="AL10" s="56">
        <v>53693849.799999997</v>
      </c>
      <c r="AM10" s="56">
        <v>52147838.340000004</v>
      </c>
      <c r="AN10" s="19">
        <f t="shared" si="11"/>
        <v>0.97120691725852015</v>
      </c>
      <c r="AO10" s="56">
        <v>10197176.4</v>
      </c>
      <c r="AP10" s="56">
        <v>9603466.4000000004</v>
      </c>
      <c r="AQ10" s="19">
        <f t="shared" si="12"/>
        <v>0.94177701976402017</v>
      </c>
      <c r="AR10" s="56">
        <v>79241858.799999997</v>
      </c>
      <c r="AS10" s="56">
        <v>40752164.939999998</v>
      </c>
      <c r="AT10" s="19">
        <f t="shared" si="13"/>
        <v>0.51427573200743748</v>
      </c>
      <c r="AU10" s="56">
        <v>25094000.920000002</v>
      </c>
      <c r="AV10" s="56">
        <v>22552357.210000001</v>
      </c>
      <c r="AW10" s="19">
        <f t="shared" si="14"/>
        <v>0.89871508660166255</v>
      </c>
      <c r="AX10" s="56">
        <v>53263867.149999999</v>
      </c>
      <c r="AY10" s="56">
        <v>52100515.509999998</v>
      </c>
      <c r="AZ10" s="19">
        <f t="shared" si="15"/>
        <v>0.9781587086659741</v>
      </c>
      <c r="BA10" s="56">
        <v>26872070.399999999</v>
      </c>
      <c r="BB10" s="56">
        <v>26329972.5</v>
      </c>
      <c r="BC10" s="19">
        <f t="shared" si="16"/>
        <v>0.97982671629202045</v>
      </c>
      <c r="BD10" s="56">
        <v>52759010</v>
      </c>
      <c r="BE10" s="56">
        <v>40729010.450000003</v>
      </c>
      <c r="BF10" s="19">
        <f t="shared" si="17"/>
        <v>0.77198208324985629</v>
      </c>
      <c r="BG10" s="56">
        <v>74848495.620000005</v>
      </c>
      <c r="BH10" s="56">
        <v>71959138.689999998</v>
      </c>
      <c r="BI10" s="19">
        <f t="shared" si="18"/>
        <v>0.96139726114644908</v>
      </c>
      <c r="BJ10" s="56">
        <v>9978379.1999999993</v>
      </c>
      <c r="BK10" s="56">
        <v>9556160.5299999993</v>
      </c>
      <c r="BL10" s="19">
        <f t="shared" si="19"/>
        <v>0.95768664814822835</v>
      </c>
      <c r="BM10" s="56">
        <v>20446752.940000001</v>
      </c>
      <c r="BN10" s="56">
        <v>19590972.59</v>
      </c>
      <c r="BO10" s="19">
        <f t="shared" si="20"/>
        <v>0.9581459045105476</v>
      </c>
      <c r="BP10" s="56">
        <v>29273022.800000001</v>
      </c>
      <c r="BQ10" s="56">
        <v>25933525.57</v>
      </c>
      <c r="BR10" s="19">
        <f t="shared" si="21"/>
        <v>0.88591894821330164</v>
      </c>
      <c r="BS10" s="56">
        <v>20268586</v>
      </c>
      <c r="BT10" s="56">
        <v>14393470.23</v>
      </c>
      <c r="BU10" s="19">
        <f t="shared" si="22"/>
        <v>0.71013687042598828</v>
      </c>
      <c r="BV10" s="56">
        <v>142541397.13999999</v>
      </c>
      <c r="BW10" s="56">
        <v>141197677.13999999</v>
      </c>
      <c r="BX10" s="19">
        <f t="shared" si="23"/>
        <v>0.99057312453111257</v>
      </c>
      <c r="BY10" s="56">
        <v>1387463874.8800001</v>
      </c>
      <c r="BZ10" s="56">
        <v>1025631635.88</v>
      </c>
      <c r="CA10" s="19">
        <f t="shared" si="24"/>
        <v>0.73921321805132079</v>
      </c>
      <c r="CB10" s="3">
        <f>B10+E10+H10+K10+N10+Q10+T10+W10+Z10+AC10+AF10+AI10+AL10+AO10+AR10+AU10+AX10+BA10+BD10+BG10+BJ10+BM10+BP10+BS10+BV10+BY10</f>
        <v>2336181324.9300003</v>
      </c>
      <c r="CC10" s="3">
        <f t="shared" si="27"/>
        <v>1867345241.25</v>
      </c>
      <c r="CD10" s="19">
        <f t="shared" si="25"/>
        <v>0.79931519926260508</v>
      </c>
      <c r="CF10" s="27"/>
      <c r="CG10" s="27"/>
      <c r="CH10" s="23"/>
      <c r="CI10" s="27"/>
    </row>
    <row r="11" spans="1:87" ht="31.5" x14ac:dyDescent="0.2">
      <c r="A11" s="5" t="s">
        <v>32</v>
      </c>
      <c r="B11" s="56">
        <v>3281232.47</v>
      </c>
      <c r="C11" s="56">
        <v>4083383.38</v>
      </c>
      <c r="D11" s="19">
        <f t="shared" si="26"/>
        <v>1.2444663452937241</v>
      </c>
      <c r="E11" s="56">
        <v>0</v>
      </c>
      <c r="F11" s="56">
        <v>0</v>
      </c>
      <c r="G11" s="19">
        <f t="shared" si="0"/>
        <v>0</v>
      </c>
      <c r="H11" s="56">
        <v>3517021.61</v>
      </c>
      <c r="I11" s="56">
        <v>3517021.61</v>
      </c>
      <c r="J11" s="19">
        <f t="shared" si="1"/>
        <v>1</v>
      </c>
      <c r="K11" s="56">
        <v>3747295.73</v>
      </c>
      <c r="L11" s="56">
        <v>418661</v>
      </c>
      <c r="M11" s="19">
        <f t="shared" si="2"/>
        <v>0.11172350147021889</v>
      </c>
      <c r="N11" s="56">
        <v>465902.7</v>
      </c>
      <c r="O11" s="56">
        <v>781555.07</v>
      </c>
      <c r="P11" s="19">
        <f t="shared" si="3"/>
        <v>1.6775070631700566</v>
      </c>
      <c r="Q11" s="56">
        <v>348529.3</v>
      </c>
      <c r="R11" s="56">
        <v>348543.39</v>
      </c>
      <c r="S11" s="19">
        <f t="shared" si="4"/>
        <v>1.0000404270171834</v>
      </c>
      <c r="T11" s="56">
        <v>1545525.1</v>
      </c>
      <c r="U11" s="56">
        <v>1549049.95</v>
      </c>
      <c r="V11" s="19">
        <f t="shared" si="5"/>
        <v>1.0022806811743141</v>
      </c>
      <c r="W11" s="56">
        <v>578574.74</v>
      </c>
      <c r="X11" s="56">
        <v>573570.39</v>
      </c>
      <c r="Y11" s="19">
        <f t="shared" si="6"/>
        <v>0.99135055567756036</v>
      </c>
      <c r="Z11" s="56">
        <v>719050</v>
      </c>
      <c r="AA11" s="56">
        <v>719254</v>
      </c>
      <c r="AB11" s="19">
        <f t="shared" si="7"/>
        <v>1.0002837076698421</v>
      </c>
      <c r="AC11" s="56">
        <v>4667632.9800000004</v>
      </c>
      <c r="AD11" s="56">
        <v>148521</v>
      </c>
      <c r="AE11" s="19">
        <f t="shared" si="8"/>
        <v>3.1819339831642028E-2</v>
      </c>
      <c r="AF11" s="56">
        <v>209107.56</v>
      </c>
      <c r="AG11" s="56">
        <v>210650.25</v>
      </c>
      <c r="AH11" s="19">
        <f t="shared" si="9"/>
        <v>1.0073774951034768</v>
      </c>
      <c r="AI11" s="56">
        <v>1063807.2</v>
      </c>
      <c r="AJ11" s="56">
        <v>866452.17</v>
      </c>
      <c r="AK11" s="19">
        <f t="shared" si="10"/>
        <v>0.81448233288889194</v>
      </c>
      <c r="AL11" s="56">
        <v>831163.72</v>
      </c>
      <c r="AM11" s="56">
        <v>870617.7</v>
      </c>
      <c r="AN11" s="19">
        <f t="shared" si="11"/>
        <v>1.0474683615882561</v>
      </c>
      <c r="AO11" s="56">
        <v>1545000</v>
      </c>
      <c r="AP11" s="56">
        <v>1598003.1</v>
      </c>
      <c r="AQ11" s="19">
        <f t="shared" si="12"/>
        <v>1.034306213592233</v>
      </c>
      <c r="AR11" s="56">
        <v>161580</v>
      </c>
      <c r="AS11" s="56">
        <v>211580</v>
      </c>
      <c r="AT11" s="19">
        <f t="shared" si="13"/>
        <v>1.3094442381482856</v>
      </c>
      <c r="AU11" s="56">
        <v>458907</v>
      </c>
      <c r="AV11" s="56">
        <v>279227.17</v>
      </c>
      <c r="AW11" s="19">
        <f t="shared" si="14"/>
        <v>0.6084613440195944</v>
      </c>
      <c r="AX11" s="56">
        <v>192617.7</v>
      </c>
      <c r="AY11" s="56">
        <v>193391.34</v>
      </c>
      <c r="AZ11" s="19">
        <f t="shared" si="15"/>
        <v>1.0040164533165954</v>
      </c>
      <c r="BA11" s="56">
        <v>1337940</v>
      </c>
      <c r="BB11" s="56">
        <v>1548609.42</v>
      </c>
      <c r="BC11" s="19">
        <f t="shared" si="16"/>
        <v>1.1574580474460738</v>
      </c>
      <c r="BD11" s="56">
        <v>2224550.85</v>
      </c>
      <c r="BE11" s="56">
        <v>1296131.55</v>
      </c>
      <c r="BF11" s="19">
        <f t="shared" si="17"/>
        <v>0.58264865017583212</v>
      </c>
      <c r="BG11" s="56">
        <v>59590</v>
      </c>
      <c r="BH11" s="56">
        <v>98590</v>
      </c>
      <c r="BI11" s="19">
        <f t="shared" si="18"/>
        <v>1.6544722268837053</v>
      </c>
      <c r="BJ11" s="56">
        <v>221844.07</v>
      </c>
      <c r="BK11" s="56">
        <v>258870.8</v>
      </c>
      <c r="BL11" s="19">
        <f t="shared" si="19"/>
        <v>1.1669043035497861</v>
      </c>
      <c r="BM11" s="56">
        <v>412034.8</v>
      </c>
      <c r="BN11" s="56">
        <v>359538.25</v>
      </c>
      <c r="BO11" s="19">
        <f t="shared" si="20"/>
        <v>0.87259195097113162</v>
      </c>
      <c r="BP11" s="56">
        <v>261435.96</v>
      </c>
      <c r="BQ11" s="56">
        <v>261435.96</v>
      </c>
      <c r="BR11" s="19">
        <f t="shared" si="21"/>
        <v>1</v>
      </c>
      <c r="BS11" s="56">
        <v>1019329.47</v>
      </c>
      <c r="BT11" s="56">
        <v>962631.64</v>
      </c>
      <c r="BU11" s="19">
        <f t="shared" si="22"/>
        <v>0.94437732679307318</v>
      </c>
      <c r="BV11" s="56">
        <v>160512.85</v>
      </c>
      <c r="BW11" s="56">
        <v>160512.85</v>
      </c>
      <c r="BX11" s="19">
        <f t="shared" si="23"/>
        <v>1</v>
      </c>
      <c r="BY11" s="56">
        <v>574850</v>
      </c>
      <c r="BZ11" s="56">
        <v>580934.01</v>
      </c>
      <c r="CA11" s="19">
        <f t="shared" si="24"/>
        <v>1.01058364790815</v>
      </c>
      <c r="CB11" s="3">
        <f>B11+E11+H11+K11+N11+Q11+T11+W11+Z11+AC11+AF11+AI11+AL11+AO11+AR11+AU11+AX11+BA11+BD11+BG11+BJ11+BM11+BP11+BS11+BV11+BY11</f>
        <v>29605035.810000002</v>
      </c>
      <c r="CC11" s="3">
        <f t="shared" si="27"/>
        <v>21896736</v>
      </c>
      <c r="CD11" s="19">
        <f t="shared" si="25"/>
        <v>0.73962876250275333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3">
        <v>1070319654.4400001</v>
      </c>
      <c r="C12" s="3">
        <v>1061926527.65</v>
      </c>
      <c r="D12" s="19">
        <f t="shared" si="26"/>
        <v>0.99215829892015628</v>
      </c>
      <c r="E12" s="3">
        <v>273886712.23000002</v>
      </c>
      <c r="F12" s="3">
        <v>278677261.60000002</v>
      </c>
      <c r="G12" s="19">
        <f t="shared" si="0"/>
        <v>1.0174909886317416</v>
      </c>
      <c r="H12" s="3">
        <v>3250888944.46</v>
      </c>
      <c r="I12" s="3">
        <v>3223019501.8899999</v>
      </c>
      <c r="J12" s="19">
        <f t="shared" si="1"/>
        <v>0.99142713176422292</v>
      </c>
      <c r="K12" s="3">
        <v>1844554141.8</v>
      </c>
      <c r="L12" s="3">
        <v>1854979327.03</v>
      </c>
      <c r="M12" s="19">
        <f t="shared" si="2"/>
        <v>1.0056518727175048</v>
      </c>
      <c r="N12" s="3">
        <v>546357034.82000005</v>
      </c>
      <c r="O12" s="3">
        <v>543506547.90999997</v>
      </c>
      <c r="P12" s="19">
        <f t="shared" si="3"/>
        <v>0.99478273962201436</v>
      </c>
      <c r="Q12" s="3">
        <v>480777957.36000001</v>
      </c>
      <c r="R12" s="3">
        <v>475780898.10000002</v>
      </c>
      <c r="S12" s="19">
        <f t="shared" si="4"/>
        <v>0.98960630539836025</v>
      </c>
      <c r="T12" s="3">
        <v>1744806095.74</v>
      </c>
      <c r="U12" s="3">
        <v>1738092216.3800001</v>
      </c>
      <c r="V12" s="19">
        <f t="shared" si="5"/>
        <v>0.99615207708387077</v>
      </c>
      <c r="W12" s="3">
        <v>364373358.81</v>
      </c>
      <c r="X12" s="3">
        <v>361869314.56999999</v>
      </c>
      <c r="Y12" s="19">
        <f t="shared" si="6"/>
        <v>0.99312780646703169</v>
      </c>
      <c r="Z12" s="3">
        <v>1392201791.95</v>
      </c>
      <c r="AA12" s="3">
        <v>1370053157.01</v>
      </c>
      <c r="AB12" s="19">
        <f t="shared" si="7"/>
        <v>0.98409093059061692</v>
      </c>
      <c r="AC12" s="3">
        <v>1453828285.1199999</v>
      </c>
      <c r="AD12" s="3">
        <v>1444955130.8699999</v>
      </c>
      <c r="AE12" s="19">
        <f t="shared" si="8"/>
        <v>0.99389669719538609</v>
      </c>
      <c r="AF12" s="3">
        <v>439522634.91000003</v>
      </c>
      <c r="AG12" s="3">
        <v>432596372.58999997</v>
      </c>
      <c r="AH12" s="19">
        <f t="shared" si="9"/>
        <v>0.98424139789428977</v>
      </c>
      <c r="AI12" s="3">
        <v>1807707371.4300001</v>
      </c>
      <c r="AJ12" s="3">
        <v>1791833116.29</v>
      </c>
      <c r="AK12" s="19">
        <f t="shared" si="10"/>
        <v>0.99121857033340377</v>
      </c>
      <c r="AL12" s="3">
        <v>2615446467</v>
      </c>
      <c r="AM12" s="3">
        <v>2588113438.6199999</v>
      </c>
      <c r="AN12" s="19">
        <f t="shared" si="11"/>
        <v>0.98954938335581688</v>
      </c>
      <c r="AO12" s="3">
        <v>530239419.22000003</v>
      </c>
      <c r="AP12" s="3">
        <v>520072431.58999997</v>
      </c>
      <c r="AQ12" s="19">
        <f t="shared" si="12"/>
        <v>0.9808256661774486</v>
      </c>
      <c r="AR12" s="3">
        <v>666111740.66999996</v>
      </c>
      <c r="AS12" s="3">
        <v>624999080.76999998</v>
      </c>
      <c r="AT12" s="19">
        <f t="shared" si="13"/>
        <v>0.93827963479723786</v>
      </c>
      <c r="AU12" s="3">
        <v>493404171.79000002</v>
      </c>
      <c r="AV12" s="3">
        <v>499062638.25</v>
      </c>
      <c r="AW12" s="19">
        <f t="shared" si="14"/>
        <v>1.0114682177077503</v>
      </c>
      <c r="AX12" s="3">
        <v>839353724.50999999</v>
      </c>
      <c r="AY12" s="3">
        <v>779637221.33000004</v>
      </c>
      <c r="AZ12" s="19">
        <f t="shared" si="15"/>
        <v>0.92885418693428523</v>
      </c>
      <c r="BA12" s="3">
        <v>368250564.82999998</v>
      </c>
      <c r="BB12" s="3">
        <v>372011510.27999997</v>
      </c>
      <c r="BC12" s="19">
        <f t="shared" si="16"/>
        <v>1.0102130066025456</v>
      </c>
      <c r="BD12" s="3">
        <v>1096908866.74</v>
      </c>
      <c r="BE12" s="3">
        <v>1058415113.77</v>
      </c>
      <c r="BF12" s="19">
        <f t="shared" si="17"/>
        <v>0.96490706371587365</v>
      </c>
      <c r="BG12" s="3">
        <v>682851084.34000003</v>
      </c>
      <c r="BH12" s="3">
        <v>680082798.02999997</v>
      </c>
      <c r="BI12" s="19">
        <f t="shared" si="18"/>
        <v>0.99594598826378711</v>
      </c>
      <c r="BJ12" s="3">
        <v>418765381.83999997</v>
      </c>
      <c r="BK12" s="3">
        <v>356873908.70999998</v>
      </c>
      <c r="BL12" s="19">
        <f t="shared" si="19"/>
        <v>0.85220489607317351</v>
      </c>
      <c r="BM12" s="3">
        <v>825652395.38</v>
      </c>
      <c r="BN12" s="3">
        <v>825726548.01999998</v>
      </c>
      <c r="BO12" s="19">
        <f t="shared" si="20"/>
        <v>1.0000898109669576</v>
      </c>
      <c r="BP12" s="3">
        <v>534413275.51999998</v>
      </c>
      <c r="BQ12" s="3">
        <v>543924198.49000001</v>
      </c>
      <c r="BR12" s="19">
        <f t="shared" si="21"/>
        <v>1.0177969436869727</v>
      </c>
      <c r="BS12" s="3">
        <v>625417210.90999997</v>
      </c>
      <c r="BT12" s="3">
        <v>632621236.95000005</v>
      </c>
      <c r="BU12" s="19">
        <f t="shared" si="22"/>
        <v>1.0115187524652831</v>
      </c>
      <c r="BV12" s="3">
        <v>4589556248.8199997</v>
      </c>
      <c r="BW12" s="3">
        <v>4543482339.9300003</v>
      </c>
      <c r="BX12" s="19">
        <f t="shared" si="23"/>
        <v>0.9899611408179505</v>
      </c>
      <c r="BY12" s="3">
        <v>14668913138.309999</v>
      </c>
      <c r="BZ12" s="3">
        <v>13912582048.049999</v>
      </c>
      <c r="CA12" s="19">
        <f t="shared" si="24"/>
        <v>0.94843986850772666</v>
      </c>
      <c r="CB12" s="3">
        <f t="shared" ref="CB12:CB13" si="28">BY12+BV12+BS12+BP12+BM12+BJ12+BG12+BD12+BA12+AX12+AU12+AR12+AO12+AL12+AI12+AF12+AC12+Z12+W12+T12+Q12+N12+K12+H12+E12+B12</f>
        <v>43624507672.950005</v>
      </c>
      <c r="CC12" s="3">
        <f t="shared" si="27"/>
        <v>42514893884.68</v>
      </c>
      <c r="CD12" s="16">
        <f t="shared" si="25"/>
        <v>0.97456443986511654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48">
        <v>83865419.920000002</v>
      </c>
      <c r="C13" s="48">
        <v>82488807.049999997</v>
      </c>
      <c r="D13" s="19">
        <f t="shared" si="26"/>
        <v>0.98358545308288958</v>
      </c>
      <c r="E13" s="48">
        <v>44471039.770000003</v>
      </c>
      <c r="F13" s="48">
        <v>43989671.130000003</v>
      </c>
      <c r="G13" s="19">
        <f t="shared" si="0"/>
        <v>0.98917568281538737</v>
      </c>
      <c r="H13" s="48">
        <v>434854416.88999999</v>
      </c>
      <c r="I13" s="48">
        <v>382017789.23000002</v>
      </c>
      <c r="J13" s="19">
        <f t="shared" si="1"/>
        <v>0.87849582387163516</v>
      </c>
      <c r="K13" s="48">
        <v>181425310.06999999</v>
      </c>
      <c r="L13" s="48">
        <v>159451485.90000001</v>
      </c>
      <c r="M13" s="19">
        <f t="shared" si="2"/>
        <v>0.87888225649705798</v>
      </c>
      <c r="N13" s="48">
        <v>60876063.299999997</v>
      </c>
      <c r="O13" s="48">
        <v>56374521.57</v>
      </c>
      <c r="P13" s="19">
        <f t="shared" si="3"/>
        <v>0.92605399419774903</v>
      </c>
      <c r="Q13" s="48">
        <v>60673398.82</v>
      </c>
      <c r="R13" s="48">
        <v>53735466.560000002</v>
      </c>
      <c r="S13" s="19">
        <f t="shared" si="4"/>
        <v>0.88565116847034087</v>
      </c>
      <c r="T13" s="48">
        <v>213633816.87</v>
      </c>
      <c r="U13" s="48">
        <v>201774758.28</v>
      </c>
      <c r="V13" s="19">
        <f t="shared" si="5"/>
        <v>0.94448885123268456</v>
      </c>
      <c r="W13" s="48">
        <v>54968793.990000002</v>
      </c>
      <c r="X13" s="48">
        <v>53443032.149999999</v>
      </c>
      <c r="Y13" s="19">
        <f t="shared" si="6"/>
        <v>0.97224312688618253</v>
      </c>
      <c r="Z13" s="48">
        <v>107878166.59999999</v>
      </c>
      <c r="AA13" s="48">
        <v>99566780.379999995</v>
      </c>
      <c r="AB13" s="19">
        <f t="shared" si="7"/>
        <v>0.92295580763049412</v>
      </c>
      <c r="AC13" s="48">
        <v>122905679.15000001</v>
      </c>
      <c r="AD13" s="48">
        <v>119170416.90000001</v>
      </c>
      <c r="AE13" s="19">
        <f t="shared" si="8"/>
        <v>0.9696087090862473</v>
      </c>
      <c r="AF13" s="48">
        <v>52348646.840000004</v>
      </c>
      <c r="AG13" s="48">
        <v>51683156.659999996</v>
      </c>
      <c r="AH13" s="19">
        <f t="shared" si="9"/>
        <v>0.98728734704386856</v>
      </c>
      <c r="AI13" s="48">
        <v>107177916.66</v>
      </c>
      <c r="AJ13" s="48">
        <v>102509985.81999999</v>
      </c>
      <c r="AK13" s="19">
        <f t="shared" si="10"/>
        <v>0.95644689703376062</v>
      </c>
      <c r="AL13" s="48">
        <v>194111868.38</v>
      </c>
      <c r="AM13" s="48">
        <v>180860156.97</v>
      </c>
      <c r="AN13" s="19">
        <f t="shared" si="11"/>
        <v>0.93173157560846309</v>
      </c>
      <c r="AO13" s="48">
        <v>69584316.099999994</v>
      </c>
      <c r="AP13" s="48">
        <v>68956629.359999999</v>
      </c>
      <c r="AQ13" s="19">
        <f t="shared" si="12"/>
        <v>0.99097947964167754</v>
      </c>
      <c r="AR13" s="48">
        <v>78670170.930000007</v>
      </c>
      <c r="AS13" s="48">
        <v>76322632.310000002</v>
      </c>
      <c r="AT13" s="19">
        <f t="shared" si="13"/>
        <v>0.97015973662890831</v>
      </c>
      <c r="AU13" s="48">
        <v>65905765.159999996</v>
      </c>
      <c r="AV13" s="48">
        <v>65378959.149999999</v>
      </c>
      <c r="AW13" s="19">
        <f t="shared" si="14"/>
        <v>0.99200667788741903</v>
      </c>
      <c r="AX13" s="48">
        <v>92464152.170000002</v>
      </c>
      <c r="AY13" s="48">
        <v>79049840.299999997</v>
      </c>
      <c r="AZ13" s="19">
        <f t="shared" si="15"/>
        <v>0.854924188940411</v>
      </c>
      <c r="BA13" s="48">
        <v>48914402.509999998</v>
      </c>
      <c r="BB13" s="48">
        <v>47517884</v>
      </c>
      <c r="BC13" s="19">
        <f t="shared" si="16"/>
        <v>0.97144974816538965</v>
      </c>
      <c r="BD13" s="48">
        <v>99443996.260000005</v>
      </c>
      <c r="BE13" s="48">
        <v>96825241.790000007</v>
      </c>
      <c r="BF13" s="19">
        <f t="shared" si="17"/>
        <v>0.97366603748351821</v>
      </c>
      <c r="BG13" s="48">
        <v>100676981.58</v>
      </c>
      <c r="BH13" s="48">
        <v>96022046.230000004</v>
      </c>
      <c r="BI13" s="19">
        <f t="shared" si="18"/>
        <v>0.95376365801848073</v>
      </c>
      <c r="BJ13" s="48">
        <v>61996978.619999997</v>
      </c>
      <c r="BK13" s="48">
        <v>61829623.149999999</v>
      </c>
      <c r="BL13" s="19">
        <f t="shared" si="19"/>
        <v>0.99730058667817068</v>
      </c>
      <c r="BM13" s="48">
        <v>88209996.989999995</v>
      </c>
      <c r="BN13" s="48">
        <v>74284503.519999996</v>
      </c>
      <c r="BO13" s="19">
        <f t="shared" si="20"/>
        <v>0.8421324799321932</v>
      </c>
      <c r="BP13" s="48">
        <v>62737838.799999997</v>
      </c>
      <c r="BQ13" s="48">
        <v>58820134.509999998</v>
      </c>
      <c r="BR13" s="19">
        <f t="shared" si="21"/>
        <v>0.93755436328482522</v>
      </c>
      <c r="BS13" s="48">
        <v>69506261.239999995</v>
      </c>
      <c r="BT13" s="48">
        <v>68590142.290000007</v>
      </c>
      <c r="BU13" s="19">
        <f t="shared" si="22"/>
        <v>0.98681961979170918</v>
      </c>
      <c r="BV13" s="48">
        <v>418912517.31</v>
      </c>
      <c r="BW13" s="48">
        <v>374902911.23000002</v>
      </c>
      <c r="BX13" s="19">
        <f t="shared" si="23"/>
        <v>0.8949432058927177</v>
      </c>
      <c r="BY13" s="48">
        <v>701720737.75999999</v>
      </c>
      <c r="BZ13" s="48">
        <v>696301697.37</v>
      </c>
      <c r="CA13" s="19">
        <f t="shared" si="24"/>
        <v>0.99227749716033986</v>
      </c>
      <c r="CB13" s="3">
        <f t="shared" si="28"/>
        <v>3677934652.6900001</v>
      </c>
      <c r="CC13" s="3">
        <f t="shared" si="27"/>
        <v>3451868273.8100009</v>
      </c>
      <c r="CD13" s="19">
        <f t="shared" si="25"/>
        <v>0.9385344221070766</v>
      </c>
      <c r="CF13" s="27"/>
      <c r="CG13" s="27"/>
      <c r="CH13" s="23"/>
      <c r="CI13" s="23"/>
    </row>
    <row r="14" spans="1:87" ht="15.75" x14ac:dyDescent="0.2">
      <c r="A14" s="5" t="s">
        <v>35</v>
      </c>
      <c r="B14" s="48">
        <v>1702209</v>
      </c>
      <c r="C14" s="48">
        <v>1466687.95</v>
      </c>
      <c r="D14" s="19">
        <f>IF(B14&gt;0,C14/B14,0)</f>
        <v>0.86163799509930916</v>
      </c>
      <c r="E14" s="48">
        <v>623206</v>
      </c>
      <c r="F14" s="48">
        <v>409537.45</v>
      </c>
      <c r="G14" s="19">
        <f t="shared" si="0"/>
        <v>0.65714619243075323</v>
      </c>
      <c r="H14" s="48">
        <v>3651511</v>
      </c>
      <c r="I14" s="48">
        <v>3358229.41</v>
      </c>
      <c r="J14" s="19">
        <f t="shared" si="1"/>
        <v>0.91968212885022127</v>
      </c>
      <c r="K14" s="48">
        <v>3069464</v>
      </c>
      <c r="L14" s="48">
        <v>2908800</v>
      </c>
      <c r="M14" s="19">
        <f t="shared" si="2"/>
        <v>0.94765731085296978</v>
      </c>
      <c r="N14" s="48">
        <v>1084470</v>
      </c>
      <c r="O14" s="48">
        <v>939619.3</v>
      </c>
      <c r="P14" s="19">
        <f t="shared" si="3"/>
        <v>0.86643180539802855</v>
      </c>
      <c r="Q14" s="48">
        <v>848358</v>
      </c>
      <c r="R14" s="48">
        <v>848358</v>
      </c>
      <c r="S14" s="19">
        <f t="shared" si="4"/>
        <v>1</v>
      </c>
      <c r="T14" s="48">
        <v>2567037</v>
      </c>
      <c r="U14" s="48">
        <v>2567037</v>
      </c>
      <c r="V14" s="19">
        <f t="shared" si="5"/>
        <v>1</v>
      </c>
      <c r="W14" s="48">
        <v>491444</v>
      </c>
      <c r="X14" s="48">
        <v>491444</v>
      </c>
      <c r="Y14" s="19">
        <f t="shared" si="6"/>
        <v>1</v>
      </c>
      <c r="Z14" s="48">
        <v>941703</v>
      </c>
      <c r="AA14" s="48">
        <v>919800</v>
      </c>
      <c r="AB14" s="19">
        <f t="shared" si="7"/>
        <v>0.97674107441518188</v>
      </c>
      <c r="AC14" s="48">
        <v>2001467</v>
      </c>
      <c r="AD14" s="48">
        <v>1712280</v>
      </c>
      <c r="AE14" s="19">
        <f t="shared" si="8"/>
        <v>0.85551248159475024</v>
      </c>
      <c r="AF14" s="48">
        <v>694610</v>
      </c>
      <c r="AG14" s="48">
        <v>454339.72</v>
      </c>
      <c r="AH14" s="19">
        <f t="shared" si="9"/>
        <v>0.65409326096658549</v>
      </c>
      <c r="AI14" s="48">
        <v>457776</v>
      </c>
      <c r="AJ14" s="48">
        <v>457776</v>
      </c>
      <c r="AK14" s="19">
        <f t="shared" si="10"/>
        <v>1</v>
      </c>
      <c r="AL14" s="48">
        <v>2114033</v>
      </c>
      <c r="AM14" s="48">
        <v>2114033</v>
      </c>
      <c r="AN14" s="19">
        <f t="shared" si="11"/>
        <v>1</v>
      </c>
      <c r="AO14" s="48">
        <v>540862</v>
      </c>
      <c r="AP14" s="48">
        <v>205986</v>
      </c>
      <c r="AQ14" s="19">
        <f t="shared" si="12"/>
        <v>0.38084760992637678</v>
      </c>
      <c r="AR14" s="48">
        <v>1015834</v>
      </c>
      <c r="AS14" s="48">
        <v>1015834</v>
      </c>
      <c r="AT14" s="19">
        <f t="shared" si="13"/>
        <v>1</v>
      </c>
      <c r="AU14" s="48">
        <v>837375</v>
      </c>
      <c r="AV14" s="48">
        <v>627280</v>
      </c>
      <c r="AW14" s="19">
        <f t="shared" si="14"/>
        <v>0.74910285117181674</v>
      </c>
      <c r="AX14" s="48">
        <v>1298618</v>
      </c>
      <c r="AY14" s="48">
        <v>1228012.6200000001</v>
      </c>
      <c r="AZ14" s="19">
        <f t="shared" si="15"/>
        <v>0.9456303701319404</v>
      </c>
      <c r="BA14" s="48">
        <v>738538</v>
      </c>
      <c r="BB14" s="48">
        <v>738538</v>
      </c>
      <c r="BC14" s="19">
        <f t="shared" si="16"/>
        <v>1</v>
      </c>
      <c r="BD14" s="48">
        <v>862085</v>
      </c>
      <c r="BE14" s="48">
        <v>862085</v>
      </c>
      <c r="BF14" s="19">
        <f t="shared" si="17"/>
        <v>1</v>
      </c>
      <c r="BG14" s="48">
        <v>557334</v>
      </c>
      <c r="BH14" s="48">
        <v>557334</v>
      </c>
      <c r="BI14" s="19">
        <f t="shared" si="18"/>
        <v>1</v>
      </c>
      <c r="BJ14" s="48">
        <v>716574</v>
      </c>
      <c r="BK14" s="48">
        <v>471769.67</v>
      </c>
      <c r="BL14" s="19">
        <f t="shared" si="19"/>
        <v>0.65836838902890693</v>
      </c>
      <c r="BM14" s="48">
        <v>1551205</v>
      </c>
      <c r="BN14" s="48">
        <v>1551205</v>
      </c>
      <c r="BO14" s="19">
        <f t="shared" si="20"/>
        <v>1</v>
      </c>
      <c r="BP14" s="48">
        <v>708337</v>
      </c>
      <c r="BQ14" s="48">
        <v>133189.5</v>
      </c>
      <c r="BR14" s="19">
        <f t="shared" si="21"/>
        <v>0.18803126195582046</v>
      </c>
      <c r="BS14" s="48">
        <v>582043</v>
      </c>
      <c r="BT14" s="48">
        <v>380758.83</v>
      </c>
      <c r="BU14" s="19">
        <f t="shared" si="22"/>
        <v>0.65417646118929362</v>
      </c>
      <c r="BV14" s="56">
        <v>0</v>
      </c>
      <c r="BW14" s="56">
        <v>0</v>
      </c>
      <c r="BX14" s="19">
        <f t="shared" si="23"/>
        <v>0</v>
      </c>
      <c r="BY14" s="56">
        <v>0</v>
      </c>
      <c r="BZ14" s="56">
        <v>0</v>
      </c>
      <c r="CA14" s="19">
        <f t="shared" si="24"/>
        <v>0</v>
      </c>
      <c r="CB14" s="3">
        <f>BY14+BV14+BS14+BP14+BM14+BJ14+BG14+BD14+BA14+AX14+AU14+AR14+AO14+AL14+AI14+AF14+AC14+Z14+W14+T14+Q14+N14+K14+H14+E14+B14</f>
        <v>29656093</v>
      </c>
      <c r="CC14" s="3">
        <f>BZ14+BW14+BT14+BQ14+BN14+BK14+BH14+BE14+BB14+AY14+AV14+AS14+AP14+AM14+AJ14+AG14+AD14+AA14+X14+U14+R14+O14+L14+I14+F14+C14</f>
        <v>26419934.450000003</v>
      </c>
      <c r="CD14" s="19">
        <f t="shared" si="25"/>
        <v>0.8908771108183402</v>
      </c>
      <c r="CF14" s="27"/>
      <c r="CG14" s="27"/>
      <c r="CH14" s="23"/>
      <c r="CI14" s="23"/>
    </row>
    <row r="15" spans="1:87" ht="31.5" x14ac:dyDescent="0.2">
      <c r="A15" s="5" t="s">
        <v>36</v>
      </c>
      <c r="B15" s="48">
        <v>6609439.6100000003</v>
      </c>
      <c r="C15" s="48">
        <v>6609248.2199999997</v>
      </c>
      <c r="D15" s="19">
        <f>IF(B15&gt;0,C15/B15,0)</f>
        <v>0.99997104293082406</v>
      </c>
      <c r="E15" s="48">
        <v>3039424.63</v>
      </c>
      <c r="F15" s="48">
        <v>3033832.45</v>
      </c>
      <c r="G15" s="19">
        <f t="shared" si="0"/>
        <v>0.99816011887749967</v>
      </c>
      <c r="H15" s="48">
        <v>21714825.98</v>
      </c>
      <c r="I15" s="48">
        <v>21666374.98</v>
      </c>
      <c r="J15" s="19">
        <f t="shared" si="1"/>
        <v>0.99776875946210097</v>
      </c>
      <c r="K15" s="48">
        <v>14020404.800000001</v>
      </c>
      <c r="L15" s="48">
        <v>13236547.17</v>
      </c>
      <c r="M15" s="19">
        <f t="shared" si="2"/>
        <v>0.94409165490000679</v>
      </c>
      <c r="N15" s="48">
        <v>5637942.0800000001</v>
      </c>
      <c r="O15" s="48">
        <v>4806913.13</v>
      </c>
      <c r="P15" s="19">
        <f t="shared" si="3"/>
        <v>0.85260065850126643</v>
      </c>
      <c r="Q15" s="48">
        <v>7213050.79</v>
      </c>
      <c r="R15" s="48">
        <v>6599337.8200000003</v>
      </c>
      <c r="S15" s="19">
        <f t="shared" si="4"/>
        <v>0.91491631102184434</v>
      </c>
      <c r="T15" s="48">
        <v>15479934.1</v>
      </c>
      <c r="U15" s="48">
        <v>15295258.35</v>
      </c>
      <c r="V15" s="19">
        <f t="shared" si="5"/>
        <v>0.98806999120235273</v>
      </c>
      <c r="W15" s="48">
        <v>3735316.64</v>
      </c>
      <c r="X15" s="48">
        <v>3733245.89</v>
      </c>
      <c r="Y15" s="19">
        <f t="shared" si="6"/>
        <v>0.99944562932688885</v>
      </c>
      <c r="Z15" s="48">
        <v>10234290</v>
      </c>
      <c r="AA15" s="48">
        <v>10162682.84</v>
      </c>
      <c r="AB15" s="19">
        <f t="shared" si="7"/>
        <v>0.99300321175186557</v>
      </c>
      <c r="AC15" s="48">
        <v>8871110.0299999993</v>
      </c>
      <c r="AD15" s="48">
        <v>8544757.1099999994</v>
      </c>
      <c r="AE15" s="19">
        <f t="shared" si="8"/>
        <v>0.96321171545653794</v>
      </c>
      <c r="AF15" s="48">
        <v>7528936.2300000004</v>
      </c>
      <c r="AG15" s="48">
        <v>7384983.5499999998</v>
      </c>
      <c r="AH15" s="19">
        <f t="shared" si="9"/>
        <v>0.98088007713142755</v>
      </c>
      <c r="AI15" s="48">
        <v>11302250.92</v>
      </c>
      <c r="AJ15" s="48">
        <v>10270581.5</v>
      </c>
      <c r="AK15" s="19">
        <f t="shared" si="10"/>
        <v>0.9087200038910479</v>
      </c>
      <c r="AL15" s="48">
        <v>12250320.470000001</v>
      </c>
      <c r="AM15" s="48">
        <v>11075272.18</v>
      </c>
      <c r="AN15" s="19">
        <f t="shared" si="11"/>
        <v>0.90408019995251598</v>
      </c>
      <c r="AO15" s="48">
        <v>4038547.3</v>
      </c>
      <c r="AP15" s="48">
        <v>4032168.55</v>
      </c>
      <c r="AQ15" s="19">
        <f t="shared" si="12"/>
        <v>0.99842053354185056</v>
      </c>
      <c r="AR15" s="48">
        <v>6157700.6500000004</v>
      </c>
      <c r="AS15" s="48">
        <v>5998539.1500000004</v>
      </c>
      <c r="AT15" s="19">
        <f t="shared" si="13"/>
        <v>0.97415244601083362</v>
      </c>
      <c r="AU15" s="48">
        <v>4053030.99</v>
      </c>
      <c r="AV15" s="48">
        <v>4026077.33</v>
      </c>
      <c r="AW15" s="19">
        <f t="shared" si="14"/>
        <v>0.99334975230475597</v>
      </c>
      <c r="AX15" s="48">
        <v>7129776.5499999998</v>
      </c>
      <c r="AY15" s="48">
        <v>6133054.5800000001</v>
      </c>
      <c r="AZ15" s="19">
        <f t="shared" si="15"/>
        <v>0.86020291617694533</v>
      </c>
      <c r="BA15" s="48">
        <v>3479525</v>
      </c>
      <c r="BB15" s="48">
        <v>3296459.73</v>
      </c>
      <c r="BC15" s="19">
        <f t="shared" si="16"/>
        <v>0.94738785610104825</v>
      </c>
      <c r="BD15" s="48">
        <v>7238735.2599999998</v>
      </c>
      <c r="BE15" s="48">
        <v>6853884.5300000003</v>
      </c>
      <c r="BF15" s="19">
        <f t="shared" si="17"/>
        <v>0.94683453446258514</v>
      </c>
      <c r="BG15" s="48">
        <v>8014158.4800000004</v>
      </c>
      <c r="BH15" s="48">
        <v>7740659.6399999997</v>
      </c>
      <c r="BI15" s="19">
        <f t="shared" si="18"/>
        <v>0.96587304322936218</v>
      </c>
      <c r="BJ15" s="48">
        <v>5265135.9800000004</v>
      </c>
      <c r="BK15" s="48">
        <v>5265135.9800000004</v>
      </c>
      <c r="BL15" s="19">
        <f t="shared" si="19"/>
        <v>1</v>
      </c>
      <c r="BM15" s="48">
        <v>9411811</v>
      </c>
      <c r="BN15" s="48">
        <v>7285046.4699999997</v>
      </c>
      <c r="BO15" s="19">
        <f t="shared" si="20"/>
        <v>0.77403238016573006</v>
      </c>
      <c r="BP15" s="48">
        <v>4430681.09</v>
      </c>
      <c r="BQ15" s="48">
        <v>3907919.42</v>
      </c>
      <c r="BR15" s="19">
        <f t="shared" si="21"/>
        <v>0.88201324821597582</v>
      </c>
      <c r="BS15" s="48">
        <v>4941266.37</v>
      </c>
      <c r="BT15" s="48">
        <v>4865222.03</v>
      </c>
      <c r="BU15" s="19">
        <f t="shared" si="22"/>
        <v>0.98461035404573827</v>
      </c>
      <c r="BV15" s="48">
        <v>35445608</v>
      </c>
      <c r="BW15" s="48">
        <v>34859953.369999997</v>
      </c>
      <c r="BX15" s="19">
        <f t="shared" si="23"/>
        <v>0.98347737101871679</v>
      </c>
      <c r="BY15" s="48">
        <v>70225031</v>
      </c>
      <c r="BZ15" s="48">
        <v>69764838.489999995</v>
      </c>
      <c r="CA15" s="19">
        <f t="shared" si="24"/>
        <v>0.99344688776285472</v>
      </c>
      <c r="CB15" s="3">
        <f>BY15+BV15+BS15+BP15+BM15+BJ15+BG15+BD15+BA15+AX15+AU15+AR15+AO15+AL15+AI15+AF15+AC15+Z15+W15+T15+Q15+N15+K15+H15+E15+B15</f>
        <v>297468253.95000005</v>
      </c>
      <c r="CC15" s="3">
        <f>BZ15+BW15+BT15+BQ15+BN15+BK15+BH15+BE15+BB15+AY15+AV15+AS15+AP15+AM15+AJ15+AG15+AD15+AA15+X15+U15+R15+O15+L15+I15+F15+C15</f>
        <v>286447994.45999998</v>
      </c>
      <c r="CD15" s="19">
        <f t="shared" si="25"/>
        <v>0.96295315771123458</v>
      </c>
      <c r="CF15" s="27"/>
      <c r="CG15" s="27"/>
      <c r="CH15" s="23"/>
      <c r="CI15" s="23"/>
    </row>
    <row r="16" spans="1:87" ht="15.75" x14ac:dyDescent="0.2">
      <c r="A16" s="5" t="s">
        <v>37</v>
      </c>
      <c r="B16" s="48">
        <v>146883393.28999999</v>
      </c>
      <c r="C16" s="48">
        <v>144232294.08000001</v>
      </c>
      <c r="D16" s="19">
        <f>IF(B16&gt;0,C16/B16,0)</f>
        <v>0.9819509942504816</v>
      </c>
      <c r="E16" s="48">
        <v>19110597.879999999</v>
      </c>
      <c r="F16" s="48">
        <v>17054978.100000001</v>
      </c>
      <c r="G16" s="19">
        <f t="shared" si="0"/>
        <v>0.89243561122955317</v>
      </c>
      <c r="H16" s="48">
        <v>215928088.59999999</v>
      </c>
      <c r="I16" s="48">
        <v>206072389.30000001</v>
      </c>
      <c r="J16" s="19">
        <f t="shared" si="1"/>
        <v>0.95435656674450842</v>
      </c>
      <c r="K16" s="48">
        <v>76625008.219999999</v>
      </c>
      <c r="L16" s="48">
        <v>60434201.859999999</v>
      </c>
      <c r="M16" s="19">
        <f t="shared" si="2"/>
        <v>0.78870075532632677</v>
      </c>
      <c r="N16" s="48">
        <v>40085245.340000004</v>
      </c>
      <c r="O16" s="48">
        <v>36431357.149999999</v>
      </c>
      <c r="P16" s="19">
        <f t="shared" si="3"/>
        <v>0.90884705434610658</v>
      </c>
      <c r="Q16" s="48">
        <v>31919733.239999998</v>
      </c>
      <c r="R16" s="48">
        <v>28878027.350000001</v>
      </c>
      <c r="S16" s="19">
        <f t="shared" si="4"/>
        <v>0.90470766572108119</v>
      </c>
      <c r="T16" s="48">
        <v>125355521.61</v>
      </c>
      <c r="U16" s="48">
        <v>116381468.81999999</v>
      </c>
      <c r="V16" s="19">
        <f t="shared" si="5"/>
        <v>0.92841118863579342</v>
      </c>
      <c r="W16" s="48">
        <v>55844911.979999997</v>
      </c>
      <c r="X16" s="48">
        <v>52408695.43</v>
      </c>
      <c r="Y16" s="19">
        <f t="shared" si="6"/>
        <v>0.93846858329312743</v>
      </c>
      <c r="Z16" s="48">
        <v>117341042.41</v>
      </c>
      <c r="AA16" s="48">
        <v>102088109.95999999</v>
      </c>
      <c r="AB16" s="19">
        <f t="shared" si="7"/>
        <v>0.87001195714023993</v>
      </c>
      <c r="AC16" s="48">
        <v>142402743.38</v>
      </c>
      <c r="AD16" s="48">
        <v>127192838.98</v>
      </c>
      <c r="AE16" s="19">
        <f t="shared" si="8"/>
        <v>0.89319093130521687</v>
      </c>
      <c r="AF16" s="48">
        <v>36060768.799999997</v>
      </c>
      <c r="AG16" s="48">
        <v>33769544.979999997</v>
      </c>
      <c r="AH16" s="19">
        <f t="shared" si="9"/>
        <v>0.93646214719637366</v>
      </c>
      <c r="AI16" s="48">
        <v>116044663.09</v>
      </c>
      <c r="AJ16" s="48">
        <v>110065689</v>
      </c>
      <c r="AK16" s="19">
        <f t="shared" si="10"/>
        <v>0.94847695765756213</v>
      </c>
      <c r="AL16" s="48">
        <v>336805683.08999997</v>
      </c>
      <c r="AM16" s="48">
        <v>314334679.33999997</v>
      </c>
      <c r="AN16" s="19">
        <f t="shared" si="11"/>
        <v>0.93328199351079422</v>
      </c>
      <c r="AO16" s="48">
        <v>86986617.980000004</v>
      </c>
      <c r="AP16" s="48">
        <v>66091502.799999997</v>
      </c>
      <c r="AQ16" s="19">
        <f t="shared" si="12"/>
        <v>0.75978931397465965</v>
      </c>
      <c r="AR16" s="48">
        <v>169610585.58000001</v>
      </c>
      <c r="AS16" s="48">
        <v>158817060.47</v>
      </c>
      <c r="AT16" s="19">
        <f t="shared" si="13"/>
        <v>0.93636290404227718</v>
      </c>
      <c r="AU16" s="48">
        <v>36338587.43</v>
      </c>
      <c r="AV16" s="48">
        <v>32177325.469999999</v>
      </c>
      <c r="AW16" s="19">
        <f t="shared" si="14"/>
        <v>0.88548641391149419</v>
      </c>
      <c r="AX16" s="48">
        <v>213178789.37</v>
      </c>
      <c r="AY16" s="48">
        <v>194352035.99000001</v>
      </c>
      <c r="AZ16" s="19">
        <f t="shared" si="15"/>
        <v>0.91168561639908896</v>
      </c>
      <c r="BA16" s="48">
        <v>29660522.359999999</v>
      </c>
      <c r="BB16" s="48">
        <v>28039292.93</v>
      </c>
      <c r="BC16" s="19">
        <f t="shared" si="16"/>
        <v>0.94534049635665285</v>
      </c>
      <c r="BD16" s="48">
        <v>202911950.13999999</v>
      </c>
      <c r="BE16" s="48">
        <v>168600150.40000001</v>
      </c>
      <c r="BF16" s="19">
        <f t="shared" si="17"/>
        <v>0.83090301129959865</v>
      </c>
      <c r="BG16" s="48">
        <v>86489898.730000004</v>
      </c>
      <c r="BH16" s="48">
        <v>82294001.359999999</v>
      </c>
      <c r="BI16" s="19">
        <f t="shared" si="18"/>
        <v>0.95148685070035111</v>
      </c>
      <c r="BJ16" s="48">
        <v>100680292.56999999</v>
      </c>
      <c r="BK16" s="48">
        <v>36620441.82</v>
      </c>
      <c r="BL16" s="19">
        <f t="shared" si="19"/>
        <v>0.3637299901024712</v>
      </c>
      <c r="BM16" s="48">
        <v>142574023.25999999</v>
      </c>
      <c r="BN16" s="48">
        <v>118019043.47</v>
      </c>
      <c r="BO16" s="19">
        <f t="shared" si="20"/>
        <v>0.82777381721759236</v>
      </c>
      <c r="BP16" s="48">
        <v>41458009.049999997</v>
      </c>
      <c r="BQ16" s="48">
        <v>32906670.5</v>
      </c>
      <c r="BR16" s="19">
        <f t="shared" si="21"/>
        <v>0.79373494420133039</v>
      </c>
      <c r="BS16" s="48">
        <v>101818559.98</v>
      </c>
      <c r="BT16" s="48">
        <v>96226241.540000007</v>
      </c>
      <c r="BU16" s="19">
        <f t="shared" si="22"/>
        <v>0.94507564788680487</v>
      </c>
      <c r="BV16" s="48">
        <v>567968883.49000001</v>
      </c>
      <c r="BW16" s="48">
        <v>524552481.08999997</v>
      </c>
      <c r="BX16" s="19">
        <f t="shared" si="23"/>
        <v>0.92355848416691577</v>
      </c>
      <c r="BY16" s="48">
        <v>3795190339.3099999</v>
      </c>
      <c r="BZ16" s="48">
        <v>3090483385.9899998</v>
      </c>
      <c r="CA16" s="19">
        <f t="shared" si="24"/>
        <v>0.81431578120845394</v>
      </c>
      <c r="CB16" s="3">
        <f>BY16+BV16+BS16+BP16+BM16+BJ16+BG16+BD16+BA16+AX16+AU16+AR16+AO16+AL16+AI16+AF16+AC16+Z16+W16+T16+Q16+N16+K16+H16+E16+B16</f>
        <v>7035274460.1799994</v>
      </c>
      <c r="CC16" s="3">
        <f>BZ16+BW16+BT16+BQ16+BN16+BK16+BH16+BE16+BB16+AY16+AV16+AS16+AP16+AM16+AJ16+AG16+AD16+AA16+X16+U16+R16+O16+L16+I16+F16+C16</f>
        <v>5978523908.1800003</v>
      </c>
      <c r="CD16" s="19">
        <f t="shared" si="25"/>
        <v>0.84979256204128795</v>
      </c>
      <c r="CF16" s="27"/>
      <c r="CG16" s="27"/>
      <c r="CH16" s="23"/>
      <c r="CI16" s="23"/>
    </row>
    <row r="17" spans="1:87" ht="15.75" x14ac:dyDescent="0.2">
      <c r="A17" s="5" t="s">
        <v>38</v>
      </c>
      <c r="B17" s="48">
        <v>123892331.09</v>
      </c>
      <c r="C17" s="48">
        <v>121565368.63</v>
      </c>
      <c r="D17" s="19">
        <f>IF(B17&gt;0,C17/B17,0)</f>
        <v>0.98121786522597898</v>
      </c>
      <c r="E17" s="48">
        <v>33910370.969999999</v>
      </c>
      <c r="F17" s="48">
        <v>33607598.060000002</v>
      </c>
      <c r="G17" s="19">
        <f t="shared" si="0"/>
        <v>0.99107137724126182</v>
      </c>
      <c r="H17" s="48">
        <v>470880371.20999998</v>
      </c>
      <c r="I17" s="48">
        <v>415064990.30000001</v>
      </c>
      <c r="J17" s="19">
        <f t="shared" si="1"/>
        <v>0.88146590021033644</v>
      </c>
      <c r="K17" s="48">
        <v>357762957.50999999</v>
      </c>
      <c r="L17" s="48">
        <v>298416246.83999997</v>
      </c>
      <c r="M17" s="19">
        <f t="shared" si="2"/>
        <v>0.83411722923175691</v>
      </c>
      <c r="N17" s="48">
        <v>78601186.319999993</v>
      </c>
      <c r="O17" s="48">
        <v>61690804.549999997</v>
      </c>
      <c r="P17" s="19">
        <f t="shared" si="3"/>
        <v>0.7848584409253736</v>
      </c>
      <c r="Q17" s="48">
        <v>44714849.270000003</v>
      </c>
      <c r="R17" s="48">
        <v>42519960.719999999</v>
      </c>
      <c r="S17" s="19">
        <f t="shared" si="4"/>
        <v>0.95091365428189878</v>
      </c>
      <c r="T17" s="48">
        <v>239277903.33000001</v>
      </c>
      <c r="U17" s="48">
        <v>223842752.43000001</v>
      </c>
      <c r="V17" s="19">
        <f t="shared" si="5"/>
        <v>0.93549278606511099</v>
      </c>
      <c r="W17" s="48">
        <v>51451377.700000003</v>
      </c>
      <c r="X17" s="48">
        <v>47220272.149999999</v>
      </c>
      <c r="Y17" s="19">
        <f t="shared" si="6"/>
        <v>0.91776497075218255</v>
      </c>
      <c r="Z17" s="48">
        <v>162700129.19999999</v>
      </c>
      <c r="AA17" s="48">
        <v>144940758.40000001</v>
      </c>
      <c r="AB17" s="19">
        <f t="shared" si="7"/>
        <v>0.89084599448492641</v>
      </c>
      <c r="AC17" s="48">
        <v>154768697.65000001</v>
      </c>
      <c r="AD17" s="48">
        <v>149245987.84</v>
      </c>
      <c r="AE17" s="19">
        <f t="shared" si="8"/>
        <v>0.96431636439501944</v>
      </c>
      <c r="AF17" s="48">
        <v>47007719.409999996</v>
      </c>
      <c r="AG17" s="48">
        <v>45158505.560000002</v>
      </c>
      <c r="AH17" s="19">
        <f t="shared" si="9"/>
        <v>0.9606614855345097</v>
      </c>
      <c r="AI17" s="48">
        <v>239444399.33000001</v>
      </c>
      <c r="AJ17" s="48">
        <v>205261932.38</v>
      </c>
      <c r="AK17" s="19">
        <f t="shared" si="10"/>
        <v>0.85724257052723929</v>
      </c>
      <c r="AL17" s="48">
        <v>273796312.04000002</v>
      </c>
      <c r="AM17" s="48">
        <v>250530889.88</v>
      </c>
      <c r="AN17" s="19">
        <f t="shared" si="11"/>
        <v>0.91502653199871775</v>
      </c>
      <c r="AO17" s="48">
        <v>64786378.799999997</v>
      </c>
      <c r="AP17" s="48">
        <v>63437624.640000001</v>
      </c>
      <c r="AQ17" s="19">
        <f t="shared" si="12"/>
        <v>0.9791815164702492</v>
      </c>
      <c r="AR17" s="48">
        <v>89357546.109999999</v>
      </c>
      <c r="AS17" s="48">
        <v>51190823.210000001</v>
      </c>
      <c r="AT17" s="19">
        <f t="shared" si="13"/>
        <v>0.57287633152978046</v>
      </c>
      <c r="AU17" s="48">
        <v>51806264.799999997</v>
      </c>
      <c r="AV17" s="48">
        <v>49455374.43</v>
      </c>
      <c r="AW17" s="19">
        <f t="shared" si="14"/>
        <v>0.95462150419306047</v>
      </c>
      <c r="AX17" s="48">
        <v>136964968.69</v>
      </c>
      <c r="AY17" s="48">
        <v>75058462.629999995</v>
      </c>
      <c r="AZ17" s="19">
        <f t="shared" si="15"/>
        <v>0.54801211833869545</v>
      </c>
      <c r="BA17" s="48">
        <v>53513682.869999997</v>
      </c>
      <c r="BB17" s="48">
        <v>51994999.079999998</v>
      </c>
      <c r="BC17" s="19">
        <f t="shared" si="16"/>
        <v>0.97162064525274194</v>
      </c>
      <c r="BD17" s="48">
        <v>121987356.81999999</v>
      </c>
      <c r="BE17" s="48">
        <v>119403525.68000001</v>
      </c>
      <c r="BF17" s="19">
        <f t="shared" si="17"/>
        <v>0.97881886117253458</v>
      </c>
      <c r="BG17" s="48">
        <v>137303773.19999999</v>
      </c>
      <c r="BH17" s="48">
        <v>126594651.19</v>
      </c>
      <c r="BI17" s="19">
        <f t="shared" si="18"/>
        <v>0.92200416812726027</v>
      </c>
      <c r="BJ17" s="48">
        <v>35073319.369999997</v>
      </c>
      <c r="BK17" s="48">
        <v>33816879.579999998</v>
      </c>
      <c r="BL17" s="19">
        <f t="shared" si="19"/>
        <v>0.96417676420228715</v>
      </c>
      <c r="BM17" s="48">
        <v>101425402.22</v>
      </c>
      <c r="BN17" s="48">
        <v>85148191.079999998</v>
      </c>
      <c r="BO17" s="19">
        <f t="shared" si="20"/>
        <v>0.83951543909391257</v>
      </c>
      <c r="BP17" s="48">
        <v>62267828.780000001</v>
      </c>
      <c r="BQ17" s="48">
        <v>59665731.909999996</v>
      </c>
      <c r="BR17" s="19">
        <f t="shared" si="21"/>
        <v>0.95821121563121248</v>
      </c>
      <c r="BS17" s="48">
        <v>107109366.06</v>
      </c>
      <c r="BT17" s="48">
        <v>95765271.719999999</v>
      </c>
      <c r="BU17" s="19">
        <f t="shared" si="22"/>
        <v>0.89408868003527042</v>
      </c>
      <c r="BV17" s="48">
        <v>427265255.45999998</v>
      </c>
      <c r="BW17" s="48">
        <v>411106831.75999999</v>
      </c>
      <c r="BX17" s="19">
        <f t="shared" si="23"/>
        <v>0.96218175128093764</v>
      </c>
      <c r="BY17" s="48">
        <v>2000038847.6500001</v>
      </c>
      <c r="BZ17" s="48">
        <v>1959578167.5599999</v>
      </c>
      <c r="CA17" s="19">
        <f t="shared" si="24"/>
        <v>0.97977005289795216</v>
      </c>
      <c r="CB17" s="3">
        <f>BY17+BV17+BS17+BP17+BM17+BJ17+BG17+BD17+BA17+AX17+AU17+AR17+AO17+AL17+AI17+AF17+AC17+Z17+W17+T17+Q17+N17+K17+H17+E17+B17</f>
        <v>5667108595.8600006</v>
      </c>
      <c r="CC17" s="3">
        <f>BZ17+BW17+BT17+BQ17+BN17+BK17+BH17+BE17+BB17+AY17+AV17+AS17+AP17+AM17+AJ17+AG17+AD17+AA17+X17+U17+R17+O17+L17+I17+F17+C17</f>
        <v>5221282602.21</v>
      </c>
      <c r="CD17" s="19">
        <f t="shared" si="25"/>
        <v>0.92133095985213864</v>
      </c>
      <c r="CF17" s="27"/>
      <c r="CG17" s="27"/>
      <c r="CH17" s="23"/>
      <c r="CI17" s="23"/>
    </row>
    <row r="18" spans="1:87" ht="15.75" x14ac:dyDescent="0.2">
      <c r="A18" s="5" t="s">
        <v>39</v>
      </c>
      <c r="B18" s="48">
        <v>0</v>
      </c>
      <c r="C18" s="48">
        <v>0</v>
      </c>
      <c r="D18" s="19">
        <f>IF(B18&gt;0,C18/B18,0)</f>
        <v>0</v>
      </c>
      <c r="E18" s="48">
        <v>0</v>
      </c>
      <c r="F18" s="48">
        <v>0</v>
      </c>
      <c r="G18" s="19">
        <f t="shared" si="0"/>
        <v>0</v>
      </c>
      <c r="H18" s="48">
        <v>3211344.79</v>
      </c>
      <c r="I18" s="48">
        <v>3211344.79</v>
      </c>
      <c r="J18" s="19">
        <f t="shared" si="1"/>
        <v>1</v>
      </c>
      <c r="K18" s="48">
        <v>3320000</v>
      </c>
      <c r="L18" s="48">
        <v>3218909.73</v>
      </c>
      <c r="M18" s="19">
        <f t="shared" si="2"/>
        <v>0.96955112349397587</v>
      </c>
      <c r="N18" s="56">
        <v>0</v>
      </c>
      <c r="O18" s="56">
        <v>0</v>
      </c>
      <c r="P18" s="19">
        <f t="shared" si="3"/>
        <v>0</v>
      </c>
      <c r="Q18" s="56">
        <v>0</v>
      </c>
      <c r="R18" s="56">
        <v>0</v>
      </c>
      <c r="S18" s="19">
        <f t="shared" si="4"/>
        <v>0</v>
      </c>
      <c r="T18" s="48">
        <v>262766.68</v>
      </c>
      <c r="U18" s="48">
        <v>262766.68</v>
      </c>
      <c r="V18" s="19">
        <f t="shared" si="5"/>
        <v>1</v>
      </c>
      <c r="W18" s="56">
        <v>0</v>
      </c>
      <c r="X18" s="56">
        <v>0</v>
      </c>
      <c r="Y18" s="19">
        <f t="shared" si="6"/>
        <v>0</v>
      </c>
      <c r="Z18" s="48">
        <v>49000</v>
      </c>
      <c r="AA18" s="48">
        <v>48002.65</v>
      </c>
      <c r="AB18" s="19">
        <f t="shared" si="7"/>
        <v>0.97964591836734694</v>
      </c>
      <c r="AC18" s="56">
        <v>0</v>
      </c>
      <c r="AD18" s="56">
        <v>0</v>
      </c>
      <c r="AE18" s="19">
        <f t="shared" si="8"/>
        <v>0</v>
      </c>
      <c r="AF18" s="56">
        <v>0</v>
      </c>
      <c r="AG18" s="56">
        <v>0</v>
      </c>
      <c r="AH18" s="19">
        <f t="shared" si="9"/>
        <v>0</v>
      </c>
      <c r="AI18" s="48">
        <v>1320000</v>
      </c>
      <c r="AJ18" s="48">
        <v>375672.66</v>
      </c>
      <c r="AK18" s="19">
        <f t="shared" si="10"/>
        <v>0.28460049999999998</v>
      </c>
      <c r="AL18" s="56">
        <v>0</v>
      </c>
      <c r="AM18" s="56">
        <v>0</v>
      </c>
      <c r="AN18" s="19">
        <f t="shared" si="11"/>
        <v>0</v>
      </c>
      <c r="AO18" s="56">
        <v>0</v>
      </c>
      <c r="AP18" s="56">
        <v>0</v>
      </c>
      <c r="AQ18" s="19">
        <f t="shared" si="12"/>
        <v>0</v>
      </c>
      <c r="AR18" s="56">
        <v>0</v>
      </c>
      <c r="AS18" s="56">
        <v>0</v>
      </c>
      <c r="AT18" s="19">
        <f t="shared" si="13"/>
        <v>0</v>
      </c>
      <c r="AU18" s="56">
        <v>0</v>
      </c>
      <c r="AV18" s="56">
        <v>0</v>
      </c>
      <c r="AW18" s="19">
        <f t="shared" si="14"/>
        <v>0</v>
      </c>
      <c r="AX18" s="48">
        <v>4569038.03</v>
      </c>
      <c r="AY18" s="48">
        <v>2751319.64</v>
      </c>
      <c r="AZ18" s="19">
        <f t="shared" si="15"/>
        <v>0.60216606251360094</v>
      </c>
      <c r="BA18" s="56">
        <v>0</v>
      </c>
      <c r="BB18" s="56">
        <v>0</v>
      </c>
      <c r="BC18" s="19">
        <f t="shared" si="16"/>
        <v>0</v>
      </c>
      <c r="BD18" s="48">
        <v>139988</v>
      </c>
      <c r="BE18" s="48">
        <v>139988</v>
      </c>
      <c r="BF18" s="19">
        <f t="shared" si="17"/>
        <v>1</v>
      </c>
      <c r="BG18" s="56">
        <v>0</v>
      </c>
      <c r="BH18" s="56">
        <v>0</v>
      </c>
      <c r="BI18" s="19">
        <f t="shared" si="18"/>
        <v>0</v>
      </c>
      <c r="BJ18" s="56">
        <v>0</v>
      </c>
      <c r="BK18" s="56">
        <v>0</v>
      </c>
      <c r="BL18" s="19">
        <f t="shared" si="19"/>
        <v>0</v>
      </c>
      <c r="BM18" s="56">
        <v>0</v>
      </c>
      <c r="BN18" s="56">
        <v>0</v>
      </c>
      <c r="BO18" s="19">
        <f t="shared" si="20"/>
        <v>0</v>
      </c>
      <c r="BP18" s="48">
        <v>3220333.88</v>
      </c>
      <c r="BQ18" s="48">
        <v>2606424.39</v>
      </c>
      <c r="BR18" s="19">
        <f t="shared" si="21"/>
        <v>0.80936464575530298</v>
      </c>
      <c r="BS18" s="48">
        <v>691752.17</v>
      </c>
      <c r="BT18" s="48">
        <v>569110.42000000004</v>
      </c>
      <c r="BU18" s="19">
        <f t="shared" si="22"/>
        <v>0.82270854314775765</v>
      </c>
      <c r="BV18" s="56">
        <v>0</v>
      </c>
      <c r="BW18" s="56">
        <v>0</v>
      </c>
      <c r="BX18" s="19">
        <f t="shared" si="23"/>
        <v>0</v>
      </c>
      <c r="BY18" s="48">
        <v>1150000</v>
      </c>
      <c r="BZ18" s="48">
        <v>1150000</v>
      </c>
      <c r="CA18" s="19">
        <f t="shared" si="24"/>
        <v>1</v>
      </c>
      <c r="CB18" s="3">
        <f>BY18+BV18+BS18+BP18+BM18+BJ18+BG18+BD18+BA18+AX18+AU18+AR18+AO18+AL18+AI18+AF18+AC18+Z18+W18+T18+Q18+N18+K18+H18+E18+B18</f>
        <v>17934223.550000001</v>
      </c>
      <c r="CC18" s="3">
        <f>BZ18+BW18+BT18+BQ18+BN18+BK18+BH18+BE18+BB18+AY18+AV18+AS18+AP18+AM18+AJ18+AG18+AD18+AA18+X18+U18+R18+O18+L18+I18+F18+C18</f>
        <v>14333538.960000001</v>
      </c>
      <c r="CD18" s="19">
        <f t="shared" si="25"/>
        <v>0.79922829778710991</v>
      </c>
      <c r="CF18" s="27"/>
      <c r="CG18" s="27"/>
      <c r="CH18" s="23"/>
      <c r="CI18" s="23"/>
    </row>
    <row r="19" spans="1:87" ht="15.75" x14ac:dyDescent="0.2">
      <c r="A19" s="5" t="s">
        <v>40</v>
      </c>
      <c r="B19" s="48">
        <v>365979490.63999999</v>
      </c>
      <c r="C19" s="48">
        <v>364030945.92000002</v>
      </c>
      <c r="D19" s="19">
        <f>IF(B19&gt;0,C19/B19,0)</f>
        <v>0.9946758089733595</v>
      </c>
      <c r="E19" s="48">
        <v>103485861.39</v>
      </c>
      <c r="F19" s="48">
        <v>102144574.09</v>
      </c>
      <c r="G19" s="19">
        <f t="shared" si="0"/>
        <v>0.98703893186968628</v>
      </c>
      <c r="H19" s="48">
        <v>1286243084.0999999</v>
      </c>
      <c r="I19" s="48">
        <v>1284486178.3099999</v>
      </c>
      <c r="J19" s="19">
        <f t="shared" si="1"/>
        <v>0.99863407950509664</v>
      </c>
      <c r="K19" s="48">
        <v>784924868.29999995</v>
      </c>
      <c r="L19" s="48">
        <v>780461091.86000001</v>
      </c>
      <c r="M19" s="19">
        <f t="shared" si="2"/>
        <v>0.99431311629905716</v>
      </c>
      <c r="N19" s="48">
        <v>210882339.61000001</v>
      </c>
      <c r="O19" s="48">
        <v>204223949.59999999</v>
      </c>
      <c r="P19" s="19">
        <f t="shared" si="3"/>
        <v>0.9684260425869996</v>
      </c>
      <c r="Q19" s="48">
        <v>192047435.13</v>
      </c>
      <c r="R19" s="48">
        <v>186994958.97999999</v>
      </c>
      <c r="S19" s="19">
        <f t="shared" si="4"/>
        <v>0.97369151977176938</v>
      </c>
      <c r="T19" s="48">
        <v>745556306.99000001</v>
      </c>
      <c r="U19" s="48">
        <v>743222105.99000001</v>
      </c>
      <c r="V19" s="19">
        <f t="shared" si="5"/>
        <v>0.9968691821420923</v>
      </c>
      <c r="W19" s="48">
        <v>107869866.47</v>
      </c>
      <c r="X19" s="48">
        <v>106648851.48999999</v>
      </c>
      <c r="Y19" s="19">
        <f t="shared" si="6"/>
        <v>0.98868066662213228</v>
      </c>
      <c r="Z19" s="48">
        <v>548682223.27999997</v>
      </c>
      <c r="AA19" s="48">
        <v>545291090.59000003</v>
      </c>
      <c r="AB19" s="19">
        <f t="shared" si="7"/>
        <v>0.99381949597395758</v>
      </c>
      <c r="AC19" s="48">
        <v>661375042.25</v>
      </c>
      <c r="AD19" s="48">
        <v>657449437.51999998</v>
      </c>
      <c r="AE19" s="19">
        <f t="shared" si="8"/>
        <v>0.99406448009189297</v>
      </c>
      <c r="AF19" s="48">
        <v>154532177.68000001</v>
      </c>
      <c r="AG19" s="48">
        <v>153886562.84999999</v>
      </c>
      <c r="AH19" s="19">
        <f t="shared" si="9"/>
        <v>0.99582213335958458</v>
      </c>
      <c r="AI19" s="48">
        <v>615051127.01999998</v>
      </c>
      <c r="AJ19" s="48">
        <v>606196207.47000003</v>
      </c>
      <c r="AK19" s="19">
        <f t="shared" si="10"/>
        <v>0.98560295370418527</v>
      </c>
      <c r="AL19" s="48">
        <v>1221298702.6600001</v>
      </c>
      <c r="AM19" s="48">
        <v>1214333304.0599999</v>
      </c>
      <c r="AN19" s="19">
        <f t="shared" si="11"/>
        <v>0.99429672807739056</v>
      </c>
      <c r="AO19" s="48">
        <v>220562474.62</v>
      </c>
      <c r="AP19" s="48">
        <v>199555211.24000001</v>
      </c>
      <c r="AQ19" s="19">
        <f t="shared" si="12"/>
        <v>0.9047559499130905</v>
      </c>
      <c r="AR19" s="48">
        <v>211078338.37</v>
      </c>
      <c r="AS19" s="48">
        <v>209129047.41999999</v>
      </c>
      <c r="AT19" s="19">
        <f t="shared" si="13"/>
        <v>0.99076508293057008</v>
      </c>
      <c r="AU19" s="48">
        <v>185409202.81999999</v>
      </c>
      <c r="AV19" s="48">
        <v>183512944.09999999</v>
      </c>
      <c r="AW19" s="19">
        <f t="shared" si="14"/>
        <v>0.98977257497924231</v>
      </c>
      <c r="AX19" s="48">
        <v>258940631.33000001</v>
      </c>
      <c r="AY19" s="48">
        <v>258222293.77000001</v>
      </c>
      <c r="AZ19" s="19">
        <f t="shared" si="15"/>
        <v>0.9972258600115772</v>
      </c>
      <c r="BA19" s="48">
        <v>133311591.55</v>
      </c>
      <c r="BB19" s="48">
        <v>131154755.09999999</v>
      </c>
      <c r="BC19" s="19">
        <f t="shared" si="16"/>
        <v>0.98382108843707672</v>
      </c>
      <c r="BD19" s="48">
        <v>390659436.27999997</v>
      </c>
      <c r="BE19" s="48">
        <v>384131581.64999998</v>
      </c>
      <c r="BF19" s="19">
        <f t="shared" si="17"/>
        <v>0.98329016523404478</v>
      </c>
      <c r="BG19" s="48">
        <v>213791304.93000001</v>
      </c>
      <c r="BH19" s="48">
        <v>212904151.40000001</v>
      </c>
      <c r="BI19" s="19">
        <f t="shared" si="18"/>
        <v>0.99585037599966719</v>
      </c>
      <c r="BJ19" s="48">
        <v>96638800.150000006</v>
      </c>
      <c r="BK19" s="48">
        <v>96358446.359999999</v>
      </c>
      <c r="BL19" s="19">
        <f t="shared" si="19"/>
        <v>0.99709895208172239</v>
      </c>
      <c r="BM19" s="48">
        <v>350018625.02999997</v>
      </c>
      <c r="BN19" s="48">
        <v>332068037.11000001</v>
      </c>
      <c r="BO19" s="19">
        <f t="shared" si="20"/>
        <v>0.94871533502406791</v>
      </c>
      <c r="BP19" s="48">
        <v>217859800.08000001</v>
      </c>
      <c r="BQ19" s="48">
        <v>210762827.84999999</v>
      </c>
      <c r="BR19" s="19">
        <f t="shared" si="21"/>
        <v>0.96742413135698302</v>
      </c>
      <c r="BS19" s="48">
        <v>253117772.59</v>
      </c>
      <c r="BT19" s="48">
        <v>249353701.08000001</v>
      </c>
      <c r="BU19" s="19">
        <f t="shared" si="22"/>
        <v>0.985129169431745</v>
      </c>
      <c r="BV19" s="48">
        <v>2052459182.9300001</v>
      </c>
      <c r="BW19" s="48">
        <v>1978213944.9300001</v>
      </c>
      <c r="BX19" s="19">
        <f t="shared" si="23"/>
        <v>0.96382620486804971</v>
      </c>
      <c r="BY19" s="48">
        <v>5657898206.9200001</v>
      </c>
      <c r="BZ19" s="48">
        <v>5638332418.3599997</v>
      </c>
      <c r="CA19" s="19">
        <f t="shared" si="24"/>
        <v>0.99654186274753576</v>
      </c>
      <c r="CB19" s="3">
        <f>BY19+BV19+BS19+BP19+BM19+BJ19+BG19+BD19+BA19+AX19+AU19+AR19+AO19+AL19+AI19+AF19+AC19+Z19+W19+T19+Q19+N19+K19+H19+E19+B19</f>
        <v>17239673893.120003</v>
      </c>
      <c r="CC19" s="3">
        <f>BZ19+BW19+BT19+BQ19+BN19+BK19+BH19+BE19+BB19+AY19+AV19+AS19+AP19+AM19+AJ19+AG19+AD19+AA19+X19+U19+R19+O19+L19+I19+F19+C19</f>
        <v>17033068619.1</v>
      </c>
      <c r="CD19" s="19">
        <f t="shared" si="25"/>
        <v>0.98801570869026389</v>
      </c>
      <c r="CF19" s="27"/>
      <c r="CG19" s="27"/>
      <c r="CH19" s="23"/>
      <c r="CI19" s="27"/>
    </row>
    <row r="20" spans="1:87" ht="15.75" x14ac:dyDescent="0.2">
      <c r="A20" s="14" t="s">
        <v>53</v>
      </c>
      <c r="B20" s="48">
        <v>74160484.450000003</v>
      </c>
      <c r="C20" s="48">
        <v>72197945.930000007</v>
      </c>
      <c r="D20" s="19">
        <f>IF(B20&gt;0,C20/B20,0)</f>
        <v>0.97353660059592562</v>
      </c>
      <c r="E20" s="48">
        <v>22712377.940000001</v>
      </c>
      <c r="F20" s="48">
        <v>22634275.559999999</v>
      </c>
      <c r="G20" s="19">
        <f t="shared" si="0"/>
        <v>0.99656124161871873</v>
      </c>
      <c r="H20" s="48">
        <v>156751235.13999999</v>
      </c>
      <c r="I20" s="48">
        <v>156157251.53</v>
      </c>
      <c r="J20" s="19">
        <f t="shared" si="1"/>
        <v>0.99621066073597775</v>
      </c>
      <c r="K20" s="48">
        <v>91796084.659999996</v>
      </c>
      <c r="L20" s="48">
        <v>87369510.069999993</v>
      </c>
      <c r="M20" s="19">
        <f t="shared" si="2"/>
        <v>0.95177817652685925</v>
      </c>
      <c r="N20" s="48">
        <v>48162729.149999999</v>
      </c>
      <c r="O20" s="48">
        <v>42797189.93</v>
      </c>
      <c r="P20" s="19">
        <f t="shared" si="3"/>
        <v>0.88859561501821582</v>
      </c>
      <c r="Q20" s="48">
        <v>39079661.359999999</v>
      </c>
      <c r="R20" s="48">
        <v>37016875.170000002</v>
      </c>
      <c r="S20" s="19">
        <f t="shared" si="4"/>
        <v>0.94721586323387741</v>
      </c>
      <c r="T20" s="48">
        <v>107495761.43000001</v>
      </c>
      <c r="U20" s="48">
        <v>105923765.2</v>
      </c>
      <c r="V20" s="19">
        <f t="shared" si="5"/>
        <v>0.98537620266057024</v>
      </c>
      <c r="W20" s="48">
        <v>20455205.800000001</v>
      </c>
      <c r="X20" s="48">
        <v>20340237.07</v>
      </c>
      <c r="Y20" s="19">
        <f t="shared" si="6"/>
        <v>0.99437948798344522</v>
      </c>
      <c r="Z20" s="48">
        <v>77056580.379999995</v>
      </c>
      <c r="AA20" s="48">
        <v>76856291.340000004</v>
      </c>
      <c r="AB20" s="19">
        <f t="shared" si="7"/>
        <v>0.99740075358895663</v>
      </c>
      <c r="AC20" s="48">
        <v>71714217.640000001</v>
      </c>
      <c r="AD20" s="48">
        <v>68681775.219999999</v>
      </c>
      <c r="AE20" s="19">
        <f t="shared" si="8"/>
        <v>0.95771490619583088</v>
      </c>
      <c r="AF20" s="48">
        <v>38875981.380000003</v>
      </c>
      <c r="AG20" s="48">
        <v>38760272.350000001</v>
      </c>
      <c r="AH20" s="19">
        <f t="shared" si="9"/>
        <v>0.99702363706605934</v>
      </c>
      <c r="AI20" s="48">
        <v>76142900.409999996</v>
      </c>
      <c r="AJ20" s="48">
        <v>74475872.390000001</v>
      </c>
      <c r="AK20" s="19">
        <f t="shared" si="10"/>
        <v>0.97810658628678848</v>
      </c>
      <c r="AL20" s="48">
        <v>142093852.99000001</v>
      </c>
      <c r="AM20" s="48">
        <v>137669212.13999999</v>
      </c>
      <c r="AN20" s="19">
        <f t="shared" si="11"/>
        <v>0.96886113820622899</v>
      </c>
      <c r="AO20" s="48">
        <v>32547656.329999998</v>
      </c>
      <c r="AP20" s="48">
        <v>32019033.149999999</v>
      </c>
      <c r="AQ20" s="19">
        <f t="shared" si="12"/>
        <v>0.98375848710456137</v>
      </c>
      <c r="AR20" s="48">
        <v>34218086.829999998</v>
      </c>
      <c r="AS20" s="48">
        <v>33635156.060000002</v>
      </c>
      <c r="AT20" s="19">
        <f t="shared" si="13"/>
        <v>0.98296425007931998</v>
      </c>
      <c r="AU20" s="48">
        <v>55153778.32</v>
      </c>
      <c r="AV20" s="48">
        <v>48251956.869999997</v>
      </c>
      <c r="AW20" s="19">
        <f t="shared" si="14"/>
        <v>0.87486221868688829</v>
      </c>
      <c r="AX20" s="48">
        <v>49759473.119999997</v>
      </c>
      <c r="AY20" s="48">
        <v>48430420.119999997</v>
      </c>
      <c r="AZ20" s="19">
        <f t="shared" si="15"/>
        <v>0.97329045271852344</v>
      </c>
      <c r="BA20" s="48">
        <v>46496808.810000002</v>
      </c>
      <c r="BB20" s="48">
        <v>44084515.200000003</v>
      </c>
      <c r="BC20" s="19">
        <f t="shared" si="16"/>
        <v>0.94811915759945253</v>
      </c>
      <c r="BD20" s="48">
        <v>138398548.28999999</v>
      </c>
      <c r="BE20" s="48">
        <v>124565565.76000001</v>
      </c>
      <c r="BF20" s="19">
        <f t="shared" si="17"/>
        <v>0.90004965586044738</v>
      </c>
      <c r="BG20" s="48">
        <v>39317761.100000001</v>
      </c>
      <c r="BH20" s="48">
        <v>36483780.090000004</v>
      </c>
      <c r="BI20" s="19">
        <f t="shared" si="18"/>
        <v>0.92792109899665676</v>
      </c>
      <c r="BJ20" s="48">
        <v>28678385.800000001</v>
      </c>
      <c r="BK20" s="48">
        <v>28678385.800000001</v>
      </c>
      <c r="BL20" s="19">
        <f t="shared" si="19"/>
        <v>1</v>
      </c>
      <c r="BM20" s="48">
        <v>63401977.939999998</v>
      </c>
      <c r="BN20" s="48">
        <v>58402818.109999999</v>
      </c>
      <c r="BO20" s="19">
        <f t="shared" si="20"/>
        <v>0.92115135848394325</v>
      </c>
      <c r="BP20" s="48">
        <v>20060270.370000001</v>
      </c>
      <c r="BQ20" s="48">
        <v>19892136.289999999</v>
      </c>
      <c r="BR20" s="19">
        <f t="shared" si="21"/>
        <v>0.99161855364365148</v>
      </c>
      <c r="BS20" s="48">
        <v>49925724.07</v>
      </c>
      <c r="BT20" s="48">
        <v>49093333.25</v>
      </c>
      <c r="BU20" s="19">
        <f t="shared" si="22"/>
        <v>0.98332741616660546</v>
      </c>
      <c r="BV20" s="48">
        <v>243709188.25</v>
      </c>
      <c r="BW20" s="48">
        <v>240500172.03</v>
      </c>
      <c r="BX20" s="19">
        <f t="shared" si="23"/>
        <v>0.98683260059646105</v>
      </c>
      <c r="BY20" s="48">
        <v>308549273</v>
      </c>
      <c r="BZ20" s="48">
        <v>308312267.43000001</v>
      </c>
      <c r="CA20" s="19">
        <f t="shared" si="24"/>
        <v>0.99923187124151802</v>
      </c>
      <c r="CB20" s="3">
        <f>BY20+BV20+BS20+BP20+BM20+BJ20+BG20+BD20+BA20+AX20+AU20+AR20+AO20+AL20+AI20+AF20+AC20+Z20+W20+T20+Q20+N20+K20+H20+E20+B20</f>
        <v>2076714004.9600003</v>
      </c>
      <c r="CC20" s="3">
        <f>BZ20+BW20+BT20+BQ20+BN20+BK20+BH20+BE20+BB20+AY20+AV20+AS20+AP20+AM20+AJ20+AG20+AD20+AA20+X20+U20+R20+O20+L20+I20+F20+C20</f>
        <v>2013230014.0599999</v>
      </c>
      <c r="CD20" s="19">
        <f t="shared" si="25"/>
        <v>0.96943055676016254</v>
      </c>
      <c r="CF20" s="27"/>
      <c r="CG20" s="27"/>
      <c r="CH20" s="23"/>
      <c r="CI20" s="23"/>
    </row>
    <row r="21" spans="1:87" ht="15.75" x14ac:dyDescent="0.2">
      <c r="A21" s="14" t="s">
        <v>67</v>
      </c>
      <c r="B21" s="48">
        <v>0</v>
      </c>
      <c r="C21" s="48">
        <v>0</v>
      </c>
      <c r="D21" s="19">
        <f>IF(B21&gt;0,C21/B21,0)</f>
        <v>0</v>
      </c>
      <c r="E21" s="48">
        <v>0</v>
      </c>
      <c r="F21" s="48">
        <v>0</v>
      </c>
      <c r="G21" s="19">
        <f t="shared" si="0"/>
        <v>0</v>
      </c>
      <c r="H21" s="48">
        <v>10352376</v>
      </c>
      <c r="I21" s="48">
        <v>10352376</v>
      </c>
      <c r="J21" s="19">
        <f t="shared" si="1"/>
        <v>1</v>
      </c>
      <c r="K21" s="56">
        <v>0</v>
      </c>
      <c r="L21" s="56">
        <v>0</v>
      </c>
      <c r="M21" s="19">
        <f t="shared" si="2"/>
        <v>0</v>
      </c>
      <c r="N21" s="56">
        <v>0</v>
      </c>
      <c r="O21" s="56">
        <v>0</v>
      </c>
      <c r="P21" s="19">
        <f t="shared" si="3"/>
        <v>0</v>
      </c>
      <c r="Q21" s="56">
        <v>0</v>
      </c>
      <c r="R21" s="56">
        <v>0</v>
      </c>
      <c r="S21" s="19">
        <f t="shared" si="4"/>
        <v>0</v>
      </c>
      <c r="T21" s="56">
        <v>0</v>
      </c>
      <c r="U21" s="56">
        <v>0</v>
      </c>
      <c r="V21" s="19">
        <f t="shared" si="5"/>
        <v>0</v>
      </c>
      <c r="W21" s="56">
        <v>0</v>
      </c>
      <c r="X21" s="56">
        <v>0</v>
      </c>
      <c r="Y21" s="19">
        <f t="shared" si="6"/>
        <v>0</v>
      </c>
      <c r="Z21" s="56">
        <v>0</v>
      </c>
      <c r="AA21" s="56">
        <v>0</v>
      </c>
      <c r="AB21" s="19">
        <f t="shared" si="7"/>
        <v>0</v>
      </c>
      <c r="AC21" s="56">
        <v>0</v>
      </c>
      <c r="AD21" s="56">
        <v>0</v>
      </c>
      <c r="AE21" s="19">
        <f t="shared" si="8"/>
        <v>0</v>
      </c>
      <c r="AF21" s="56">
        <v>0</v>
      </c>
      <c r="AG21" s="56">
        <v>0</v>
      </c>
      <c r="AH21" s="19">
        <f t="shared" si="9"/>
        <v>0</v>
      </c>
      <c r="AI21" s="56">
        <v>0</v>
      </c>
      <c r="AJ21" s="56">
        <v>0</v>
      </c>
      <c r="AK21" s="19">
        <f t="shared" si="10"/>
        <v>0</v>
      </c>
      <c r="AL21" s="56">
        <v>0</v>
      </c>
      <c r="AM21" s="56">
        <v>0</v>
      </c>
      <c r="AN21" s="19">
        <f t="shared" si="11"/>
        <v>0</v>
      </c>
      <c r="AO21" s="56">
        <v>0</v>
      </c>
      <c r="AP21" s="56">
        <v>0</v>
      </c>
      <c r="AQ21" s="19">
        <f t="shared" si="12"/>
        <v>0</v>
      </c>
      <c r="AR21" s="56">
        <v>0</v>
      </c>
      <c r="AS21" s="56">
        <v>0</v>
      </c>
      <c r="AT21" s="19">
        <f t="shared" si="13"/>
        <v>0</v>
      </c>
      <c r="AU21" s="56">
        <v>0</v>
      </c>
      <c r="AV21" s="56">
        <v>0</v>
      </c>
      <c r="AW21" s="19">
        <f t="shared" si="14"/>
        <v>0</v>
      </c>
      <c r="AX21" s="56">
        <v>0</v>
      </c>
      <c r="AY21" s="56">
        <v>0</v>
      </c>
      <c r="AZ21" s="19">
        <f t="shared" si="15"/>
        <v>0</v>
      </c>
      <c r="BA21" s="56">
        <v>0</v>
      </c>
      <c r="BB21" s="56">
        <v>0</v>
      </c>
      <c r="BC21" s="19">
        <f t="shared" si="16"/>
        <v>0</v>
      </c>
      <c r="BD21" s="56">
        <v>0</v>
      </c>
      <c r="BE21" s="56">
        <v>0</v>
      </c>
      <c r="BF21" s="19">
        <f t="shared" si="17"/>
        <v>0</v>
      </c>
      <c r="BG21" s="56">
        <v>0</v>
      </c>
      <c r="BH21" s="56">
        <v>0</v>
      </c>
      <c r="BI21" s="19">
        <f t="shared" si="18"/>
        <v>0</v>
      </c>
      <c r="BJ21" s="48">
        <v>0</v>
      </c>
      <c r="BK21" s="56">
        <v>0</v>
      </c>
      <c r="BL21" s="19">
        <f t="shared" si="19"/>
        <v>0</v>
      </c>
      <c r="BM21" s="48">
        <v>12400000</v>
      </c>
      <c r="BN21" s="48">
        <v>11733998.800000001</v>
      </c>
      <c r="BO21" s="19">
        <f t="shared" si="20"/>
        <v>0.94629022580645172</v>
      </c>
      <c r="BP21" s="56">
        <v>0</v>
      </c>
      <c r="BQ21" s="56">
        <v>0</v>
      </c>
      <c r="BR21" s="19">
        <f t="shared" si="21"/>
        <v>0</v>
      </c>
      <c r="BS21" s="56">
        <v>0</v>
      </c>
      <c r="BT21" s="56">
        <v>0</v>
      </c>
      <c r="BU21" s="19">
        <f t="shared" si="22"/>
        <v>0</v>
      </c>
      <c r="BV21" s="56">
        <v>0</v>
      </c>
      <c r="BW21" s="56">
        <v>0</v>
      </c>
      <c r="BX21" s="19">
        <f t="shared" si="23"/>
        <v>0</v>
      </c>
      <c r="BY21" s="56">
        <v>0</v>
      </c>
      <c r="BZ21" s="56">
        <v>0</v>
      </c>
      <c r="CA21" s="19">
        <f t="shared" si="24"/>
        <v>0</v>
      </c>
      <c r="CB21" s="3">
        <f>BY21+BV21+BS21+BP21+BM21+BJ21+BG21+BD21+BA21+AX21+AU21+AR21+AO21+AL21+AI21+AF21+AC21+Z21+W21+T21+Q21+N21+K21+H21+E21+B21</f>
        <v>22752376</v>
      </c>
      <c r="CC21" s="3">
        <f>BZ21+BW21+BT21+BQ21+BN21+BK21+BH21+BE21+BB21+AY21+AV21+AS21+AP21+AM21+AJ21+AG21+AD21+AA21+X21+U21+R21+O21+L21+I21+F21+C21</f>
        <v>22086374.800000001</v>
      </c>
      <c r="CD21" s="19">
        <f t="shared" si="25"/>
        <v>0.97072827910368575</v>
      </c>
      <c r="CF21" s="27"/>
      <c r="CG21" s="27"/>
      <c r="CH21" s="23"/>
      <c r="CI21" s="23"/>
    </row>
    <row r="22" spans="1:87" ht="15.75" x14ac:dyDescent="0.2">
      <c r="A22" s="5" t="s">
        <v>41</v>
      </c>
      <c r="B22" s="48">
        <v>165956582.27000001</v>
      </c>
      <c r="C22" s="48">
        <v>160510902.09</v>
      </c>
      <c r="D22" s="19">
        <f>IF(B22&gt;0,C22/B22,0)</f>
        <v>0.96718611515426212</v>
      </c>
      <c r="E22" s="48">
        <v>43090454.840000004</v>
      </c>
      <c r="F22" s="48">
        <v>41209028.719999999</v>
      </c>
      <c r="G22" s="19">
        <f t="shared" si="0"/>
        <v>0.95633775213127914</v>
      </c>
      <c r="H22" s="48">
        <v>409220700.70999998</v>
      </c>
      <c r="I22" s="48">
        <v>398855433.75999999</v>
      </c>
      <c r="J22" s="19">
        <f t="shared" si="1"/>
        <v>0.97467071697004526</v>
      </c>
      <c r="K22" s="48">
        <v>282746302.57999998</v>
      </c>
      <c r="L22" s="48">
        <v>279699106.68000001</v>
      </c>
      <c r="M22" s="19">
        <f t="shared" si="2"/>
        <v>0.98922286207743493</v>
      </c>
      <c r="N22" s="48">
        <v>108732980.68000001</v>
      </c>
      <c r="O22" s="48">
        <v>105700426.3</v>
      </c>
      <c r="P22" s="19">
        <f t="shared" si="3"/>
        <v>0.97211007772402758</v>
      </c>
      <c r="Q22" s="48">
        <v>126186083.45</v>
      </c>
      <c r="R22" s="48">
        <v>122159724.05</v>
      </c>
      <c r="S22" s="19">
        <f t="shared" si="4"/>
        <v>0.96809189024718867</v>
      </c>
      <c r="T22" s="48">
        <v>335769694.55000001</v>
      </c>
      <c r="U22" s="48">
        <v>334627362.75999999</v>
      </c>
      <c r="V22" s="19">
        <f t="shared" si="5"/>
        <v>0.99659787107490161</v>
      </c>
      <c r="W22" s="48">
        <v>59530518.280000001</v>
      </c>
      <c r="X22" s="48">
        <v>57480243.310000002</v>
      </c>
      <c r="Y22" s="19">
        <f t="shared" si="6"/>
        <v>0.96555926221981481</v>
      </c>
      <c r="Z22" s="48">
        <v>246284405</v>
      </c>
      <c r="AA22" s="48">
        <v>239128853.16</v>
      </c>
      <c r="AB22" s="19">
        <f t="shared" si="7"/>
        <v>0.97094598076561123</v>
      </c>
      <c r="AC22" s="48">
        <v>304178175.76999998</v>
      </c>
      <c r="AD22" s="48">
        <v>293605350.48000002</v>
      </c>
      <c r="AE22" s="19">
        <f t="shared" si="8"/>
        <v>0.96524134164709285</v>
      </c>
      <c r="AF22" s="48">
        <v>94139604.469999999</v>
      </c>
      <c r="AG22" s="48">
        <v>91363900.920000002</v>
      </c>
      <c r="AH22" s="19">
        <f t="shared" si="9"/>
        <v>0.97051502855119232</v>
      </c>
      <c r="AI22" s="48">
        <v>497620893.5</v>
      </c>
      <c r="AJ22" s="48">
        <v>480431359.88</v>
      </c>
      <c r="AK22" s="19">
        <f t="shared" si="10"/>
        <v>0.96545656775161104</v>
      </c>
      <c r="AL22" s="48">
        <v>380606085.14999998</v>
      </c>
      <c r="AM22" s="48">
        <v>375598531.48000002</v>
      </c>
      <c r="AN22" s="19">
        <f t="shared" si="11"/>
        <v>0.98684321174732026</v>
      </c>
      <c r="AO22" s="48">
        <v>72453735.400000006</v>
      </c>
      <c r="AP22" s="48">
        <v>71661418.150000006</v>
      </c>
      <c r="AQ22" s="19">
        <f t="shared" si="12"/>
        <v>0.98906450791493628</v>
      </c>
      <c r="AR22" s="48">
        <v>72597323.599999994</v>
      </c>
      <c r="AS22" s="48">
        <v>71064384.290000007</v>
      </c>
      <c r="AT22" s="19">
        <f t="shared" si="13"/>
        <v>0.97888435504253235</v>
      </c>
      <c r="AU22" s="48">
        <v>76152379.400000006</v>
      </c>
      <c r="AV22" s="48">
        <v>73717380.780000001</v>
      </c>
      <c r="AW22" s="19">
        <f t="shared" si="14"/>
        <v>0.9680246547883965</v>
      </c>
      <c r="AX22" s="48">
        <v>103597204.83</v>
      </c>
      <c r="AY22" s="48">
        <v>99885216.230000004</v>
      </c>
      <c r="AZ22" s="19">
        <f t="shared" si="15"/>
        <v>0.96416902747432942</v>
      </c>
      <c r="BA22" s="48">
        <v>62012906.329999998</v>
      </c>
      <c r="BB22" s="48">
        <v>60836594.130000003</v>
      </c>
      <c r="BC22" s="19">
        <f t="shared" si="16"/>
        <v>0.9810311712574753</v>
      </c>
      <c r="BD22" s="48">
        <v>162518926.33000001</v>
      </c>
      <c r="BE22" s="48">
        <v>160536468.12</v>
      </c>
      <c r="BF22" s="19">
        <f t="shared" si="17"/>
        <v>0.98780167790442719</v>
      </c>
      <c r="BG22" s="48">
        <v>102908394.94</v>
      </c>
      <c r="BH22" s="48">
        <v>99551921.980000004</v>
      </c>
      <c r="BI22" s="19">
        <f t="shared" si="18"/>
        <v>0.96738387609721288</v>
      </c>
      <c r="BJ22" s="48">
        <v>92218477.390000001</v>
      </c>
      <c r="BK22" s="48">
        <v>91235127.739999995</v>
      </c>
      <c r="BL22" s="19">
        <f t="shared" si="19"/>
        <v>0.98933673947097034</v>
      </c>
      <c r="BM22" s="48">
        <v>109185603.16</v>
      </c>
      <c r="BN22" s="48">
        <v>106474321.28</v>
      </c>
      <c r="BO22" s="19">
        <f t="shared" si="20"/>
        <v>0.97516813754257603</v>
      </c>
      <c r="BP22" s="48">
        <v>134191214.92</v>
      </c>
      <c r="BQ22" s="48">
        <v>130948162.51000001</v>
      </c>
      <c r="BR22" s="19">
        <f t="shared" si="21"/>
        <v>0.9758326026637929</v>
      </c>
      <c r="BS22" s="48">
        <v>67987001.420000002</v>
      </c>
      <c r="BT22" s="48">
        <v>67353541.599999994</v>
      </c>
      <c r="BU22" s="19">
        <f t="shared" si="22"/>
        <v>0.9906826333450609</v>
      </c>
      <c r="BV22" s="48">
        <v>792699432.41999996</v>
      </c>
      <c r="BW22" s="48">
        <v>747430397.48000002</v>
      </c>
      <c r="BX22" s="19">
        <f t="shared" si="23"/>
        <v>0.9428925604225552</v>
      </c>
      <c r="BY22" s="48">
        <v>2130998681.25</v>
      </c>
      <c r="BZ22" s="48">
        <v>2099276456.27</v>
      </c>
      <c r="CA22" s="19">
        <f t="shared" si="24"/>
        <v>0.98511391618440969</v>
      </c>
      <c r="CB22" s="3">
        <f>BY22+BV22+BS22+BP22+BM22+BJ22+BG22+BD22+BA22+AX22+AU22+AR22+AO22+AL22+AI22+AF22+AC22+Z22+W22+T22+Q22+N22+K22+H22+E22+B22</f>
        <v>7033583762.6400013</v>
      </c>
      <c r="CC22" s="3">
        <f>BZ22+BW22+BT22+BQ22+BN22+BK22+BH22+BE22+BB22+AY22+AV22+AS22+AP22+AM22+AJ22+AG22+AD22+AA22+X22+U22+R22+O22+L22+I22+F22+C22</f>
        <v>6860341614.1500015</v>
      </c>
      <c r="CD22" s="19">
        <f t="shared" si="25"/>
        <v>0.97536929190916832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48">
        <v>34142938.82</v>
      </c>
      <c r="C23" s="48">
        <v>33938728.159999996</v>
      </c>
      <c r="D23" s="19">
        <f>IF(B23&gt;0,C23/B23,0)</f>
        <v>0.99401894895232679</v>
      </c>
      <c r="E23" s="48">
        <v>9656343.9399999995</v>
      </c>
      <c r="F23" s="48">
        <v>9656343.9399999995</v>
      </c>
      <c r="G23" s="19">
        <f t="shared" si="0"/>
        <v>1</v>
      </c>
      <c r="H23" s="48">
        <v>107183324.98999999</v>
      </c>
      <c r="I23" s="48">
        <v>105690409.47</v>
      </c>
      <c r="J23" s="19">
        <f t="shared" si="1"/>
        <v>0.98607138265080618</v>
      </c>
      <c r="K23" s="48">
        <v>22831004.359999999</v>
      </c>
      <c r="L23" s="48">
        <v>19543384.68</v>
      </c>
      <c r="M23" s="19">
        <f t="shared" si="2"/>
        <v>0.85600196871934719</v>
      </c>
      <c r="N23" s="48">
        <v>15153786.050000001</v>
      </c>
      <c r="O23" s="48">
        <v>12259911.890000001</v>
      </c>
      <c r="P23" s="19">
        <f t="shared" si="3"/>
        <v>0.80903292745115662</v>
      </c>
      <c r="Q23" s="48">
        <v>1730000</v>
      </c>
      <c r="R23" s="48">
        <v>1365418.49</v>
      </c>
      <c r="S23" s="19">
        <f t="shared" si="4"/>
        <v>0.78925924277456649</v>
      </c>
      <c r="T23" s="48">
        <v>38063670.189999998</v>
      </c>
      <c r="U23" s="48">
        <v>37828547.299999997</v>
      </c>
      <c r="V23" s="19">
        <f t="shared" si="5"/>
        <v>0.99382290544168883</v>
      </c>
      <c r="W23" s="48">
        <v>21970753.149999999</v>
      </c>
      <c r="X23" s="48">
        <v>21614046.25</v>
      </c>
      <c r="Y23" s="19">
        <f t="shared" si="6"/>
        <v>0.98376446644479287</v>
      </c>
      <c r="Z23" s="48">
        <v>33176653.300000001</v>
      </c>
      <c r="AA23" s="48">
        <v>32846922.440000001</v>
      </c>
      <c r="AB23" s="19">
        <f t="shared" si="7"/>
        <v>0.99006135860002498</v>
      </c>
      <c r="AC23" s="48">
        <v>10395298.75</v>
      </c>
      <c r="AD23" s="48">
        <v>10339617.76</v>
      </c>
      <c r="AE23" s="19">
        <f t="shared" si="8"/>
        <v>0.9946436373461609</v>
      </c>
      <c r="AF23" s="48">
        <v>26252390.100000001</v>
      </c>
      <c r="AG23" s="48">
        <v>26252075.120000001</v>
      </c>
      <c r="AH23" s="19">
        <f t="shared" si="9"/>
        <v>0.99998800185435299</v>
      </c>
      <c r="AI23" s="48">
        <v>34557641.039999999</v>
      </c>
      <c r="AJ23" s="48">
        <v>33956480.899999999</v>
      </c>
      <c r="AK23" s="19">
        <f t="shared" si="10"/>
        <v>0.98260413263439583</v>
      </c>
      <c r="AL23" s="48">
        <v>78917077.819999993</v>
      </c>
      <c r="AM23" s="48">
        <v>76352363.340000004</v>
      </c>
      <c r="AN23" s="19">
        <f t="shared" si="11"/>
        <v>0.96750114739613413</v>
      </c>
      <c r="AO23" s="48">
        <v>11694746.460000001</v>
      </c>
      <c r="AP23" s="48">
        <v>11694746.460000001</v>
      </c>
      <c r="AQ23" s="19">
        <f t="shared" si="12"/>
        <v>1</v>
      </c>
      <c r="AR23" s="48">
        <v>27779275.190000001</v>
      </c>
      <c r="AS23" s="48">
        <v>27761575.190000001</v>
      </c>
      <c r="AT23" s="19">
        <f t="shared" si="13"/>
        <v>0.99936283434758688</v>
      </c>
      <c r="AU23" s="48">
        <v>22983866.489999998</v>
      </c>
      <c r="AV23" s="48">
        <v>20253083.949999999</v>
      </c>
      <c r="AW23" s="19">
        <f t="shared" si="14"/>
        <v>0.88118698212991575</v>
      </c>
      <c r="AX23" s="48">
        <v>17314848</v>
      </c>
      <c r="AY23" s="48">
        <v>16912098.550000001</v>
      </c>
      <c r="AZ23" s="19">
        <f t="shared" si="15"/>
        <v>0.97673964853748652</v>
      </c>
      <c r="BA23" s="48">
        <v>677160</v>
      </c>
      <c r="BB23" s="48">
        <v>677160</v>
      </c>
      <c r="BC23" s="19">
        <f t="shared" si="16"/>
        <v>1</v>
      </c>
      <c r="BD23" s="48">
        <v>15616722.369999999</v>
      </c>
      <c r="BE23" s="48">
        <v>15551195.99</v>
      </c>
      <c r="BF23" s="19">
        <f t="shared" si="17"/>
        <v>0.99580408881918292</v>
      </c>
      <c r="BG23" s="48">
        <v>41951635.420000002</v>
      </c>
      <c r="BH23" s="48">
        <v>38666299.920000002</v>
      </c>
      <c r="BI23" s="19">
        <f t="shared" si="18"/>
        <v>0.92168754645417827</v>
      </c>
      <c r="BJ23" s="48">
        <v>2337530.2999999998</v>
      </c>
      <c r="BK23" s="48">
        <v>2337530.2999999998</v>
      </c>
      <c r="BL23" s="19">
        <f t="shared" si="19"/>
        <v>1</v>
      </c>
      <c r="BM23" s="48">
        <v>17100227.699999999</v>
      </c>
      <c r="BN23" s="48">
        <v>16417306.23</v>
      </c>
      <c r="BO23" s="19">
        <f t="shared" si="20"/>
        <v>0.96006360371446986</v>
      </c>
      <c r="BP23" s="48">
        <v>1800328.86</v>
      </c>
      <c r="BQ23" s="48">
        <v>1749364.61</v>
      </c>
      <c r="BR23" s="19">
        <f t="shared" si="21"/>
        <v>0.97169169970424185</v>
      </c>
      <c r="BS23" s="48">
        <v>4283997.0199999996</v>
      </c>
      <c r="BT23" s="48">
        <v>3812968.35</v>
      </c>
      <c r="BU23" s="19">
        <f t="shared" si="22"/>
        <v>0.89004925358234743</v>
      </c>
      <c r="BV23" s="48">
        <v>141394675</v>
      </c>
      <c r="BW23" s="48">
        <v>140349162.43000001</v>
      </c>
      <c r="BX23" s="19">
        <f t="shared" si="23"/>
        <v>0.99260571467772751</v>
      </c>
      <c r="BY23" s="48">
        <v>279151660.30000001</v>
      </c>
      <c r="BZ23" s="48">
        <v>274865123.01999998</v>
      </c>
      <c r="CA23" s="19">
        <f t="shared" si="24"/>
        <v>0.98464441416757698</v>
      </c>
      <c r="CB23" s="3">
        <f>BY23+BV23+BS23+BP23+BM23+BJ23+BG23+BD23+BA23+AX23+AU23+AR23+AO23+AL23+AI23+AF23+AC23+Z23+W23+T23+Q23+N23+K23+H23+E23+B23</f>
        <v>1018117555.6200001</v>
      </c>
      <c r="CC23" s="3">
        <f>C23+F23+I23+L23+O23+R23+U23+X23+AA23+AD23+AG23+AJ23+AM23+AP23+AS23+AV23+AY23+BB23+BE23+BH23+BK23+BN23+BQ23+BT23+BW23+BZ23</f>
        <v>992691864.74000001</v>
      </c>
      <c r="CD23" s="19">
        <f t="shared" si="25"/>
        <v>0.97502676312803904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48">
        <v>1310000</v>
      </c>
      <c r="C24" s="48">
        <v>1310000</v>
      </c>
      <c r="D24" s="19">
        <f>IF(B24&gt;0,C24/B24,0)</f>
        <v>1</v>
      </c>
      <c r="E24" s="48">
        <v>1819080</v>
      </c>
      <c r="F24" s="48">
        <v>1819080</v>
      </c>
      <c r="G24" s="19">
        <f t="shared" si="0"/>
        <v>1</v>
      </c>
      <c r="H24" s="48">
        <v>38201733.159999996</v>
      </c>
      <c r="I24" s="48">
        <v>38201733.159999996</v>
      </c>
      <c r="J24" s="19">
        <f t="shared" si="1"/>
        <v>1</v>
      </c>
      <c r="K24" s="48">
        <v>1670202</v>
      </c>
      <c r="L24" s="48">
        <v>1669802</v>
      </c>
      <c r="M24" s="19">
        <f t="shared" si="2"/>
        <v>0.99976050801040828</v>
      </c>
      <c r="N24" s="48">
        <v>1850000</v>
      </c>
      <c r="O24" s="48">
        <v>1850000</v>
      </c>
      <c r="P24" s="19">
        <f t="shared" si="3"/>
        <v>1</v>
      </c>
      <c r="Q24" s="48">
        <v>1200000</v>
      </c>
      <c r="R24" s="48">
        <v>1200000</v>
      </c>
      <c r="S24" s="19">
        <f t="shared" si="4"/>
        <v>1</v>
      </c>
      <c r="T24" s="48">
        <v>10636503.890000001</v>
      </c>
      <c r="U24" s="48">
        <v>10399369.9</v>
      </c>
      <c r="V24" s="19">
        <f t="shared" si="5"/>
        <v>0.97770564534621718</v>
      </c>
      <c r="W24" s="48">
        <v>3166178</v>
      </c>
      <c r="X24" s="48">
        <v>3166178</v>
      </c>
      <c r="Y24" s="19">
        <f t="shared" si="6"/>
        <v>1</v>
      </c>
      <c r="Z24" s="48">
        <v>7654000</v>
      </c>
      <c r="AA24" s="48">
        <v>7637282.8600000003</v>
      </c>
      <c r="AB24" s="19">
        <f t="shared" si="7"/>
        <v>0.99781589495688539</v>
      </c>
      <c r="AC24" s="48">
        <v>3532566</v>
      </c>
      <c r="AD24" s="48">
        <v>3400000</v>
      </c>
      <c r="AE24" s="19">
        <f t="shared" si="8"/>
        <v>0.96247317106035668</v>
      </c>
      <c r="AF24" s="48">
        <v>2100000</v>
      </c>
      <c r="AG24" s="48">
        <v>2100000</v>
      </c>
      <c r="AH24" s="19">
        <f t="shared" si="9"/>
        <v>1</v>
      </c>
      <c r="AI24" s="48">
        <v>3120000</v>
      </c>
      <c r="AJ24" s="48">
        <v>3120000</v>
      </c>
      <c r="AK24" s="19">
        <f t="shared" si="10"/>
        <v>1</v>
      </c>
      <c r="AL24" s="48">
        <v>9960619.5999999996</v>
      </c>
      <c r="AM24" s="48">
        <v>9960619.5999999996</v>
      </c>
      <c r="AN24" s="19">
        <f t="shared" si="11"/>
        <v>1</v>
      </c>
      <c r="AO24" s="48">
        <v>3065680</v>
      </c>
      <c r="AP24" s="48">
        <v>3065680</v>
      </c>
      <c r="AQ24" s="19">
        <f t="shared" si="12"/>
        <v>1</v>
      </c>
      <c r="AR24" s="48">
        <v>2650000</v>
      </c>
      <c r="AS24" s="48">
        <v>2650000</v>
      </c>
      <c r="AT24" s="19">
        <f t="shared" si="13"/>
        <v>1</v>
      </c>
      <c r="AU24" s="48">
        <v>2471899.92</v>
      </c>
      <c r="AV24" s="48">
        <v>2471899.92</v>
      </c>
      <c r="AW24" s="19">
        <f t="shared" si="14"/>
        <v>1</v>
      </c>
      <c r="AX24" s="48">
        <v>2030000</v>
      </c>
      <c r="AY24" s="48">
        <v>2030000</v>
      </c>
      <c r="AZ24" s="19">
        <f t="shared" si="15"/>
        <v>1</v>
      </c>
      <c r="BA24" s="48">
        <v>3922700</v>
      </c>
      <c r="BB24" s="48">
        <v>3922700</v>
      </c>
      <c r="BC24" s="19">
        <f t="shared" si="16"/>
        <v>1</v>
      </c>
      <c r="BD24" s="48">
        <v>5700000</v>
      </c>
      <c r="BE24" s="48">
        <v>5700000</v>
      </c>
      <c r="BF24" s="19">
        <f t="shared" si="17"/>
        <v>1</v>
      </c>
      <c r="BG24" s="48">
        <v>1510000</v>
      </c>
      <c r="BH24" s="48">
        <v>1510000</v>
      </c>
      <c r="BI24" s="19">
        <f t="shared" si="18"/>
        <v>1</v>
      </c>
      <c r="BJ24" s="48">
        <v>2000000</v>
      </c>
      <c r="BK24" s="48">
        <v>2000000</v>
      </c>
      <c r="BL24" s="19">
        <f t="shared" si="19"/>
        <v>1</v>
      </c>
      <c r="BM24" s="48">
        <v>7273152</v>
      </c>
      <c r="BN24" s="48">
        <v>6308149.2400000002</v>
      </c>
      <c r="BO24" s="19">
        <f t="shared" si="20"/>
        <v>0.8673198690196493</v>
      </c>
      <c r="BP24" s="48">
        <v>2800000</v>
      </c>
      <c r="BQ24" s="48">
        <v>2800000</v>
      </c>
      <c r="BR24" s="19">
        <f t="shared" si="21"/>
        <v>1</v>
      </c>
      <c r="BS24" s="48">
        <v>1872000</v>
      </c>
      <c r="BT24" s="48">
        <v>1872000</v>
      </c>
      <c r="BU24" s="19">
        <f t="shared" si="22"/>
        <v>1</v>
      </c>
      <c r="BV24" s="48">
        <v>3200000</v>
      </c>
      <c r="BW24" s="48">
        <v>3170200</v>
      </c>
      <c r="BX24" s="19">
        <f t="shared" si="23"/>
        <v>0.99068750000000005</v>
      </c>
      <c r="BY24" s="48">
        <v>33990361.119999997</v>
      </c>
      <c r="BZ24" s="48">
        <v>33441163.010000002</v>
      </c>
      <c r="CA24" s="19">
        <f t="shared" si="24"/>
        <v>0.98384253382713116</v>
      </c>
      <c r="CB24" s="3">
        <f>BY24+BV24+BS24+BP24+BM24+BJ24+BG24+BD24+BA24+AX24+AU24+AR24+AO24+AL24+AI24+AF24+AC24+Z24+W24+T24+Q24+N24+K24+H24+E24+B24</f>
        <v>158706675.69</v>
      </c>
      <c r="CC24" s="3">
        <f>C24+F24+I24+L24+O24+R24+U24+X24+AA24+AD24+AG24+AJ24+AM24+AP24+AS24+AV24+AY24+BB24+BE24+BH24+BK24+BN24+BQ24+BT24+BW24+BZ24</f>
        <v>156775857.69</v>
      </c>
      <c r="CD24" s="19">
        <f t="shared" si="25"/>
        <v>0.98783404673051411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48">
        <v>7179</v>
      </c>
      <c r="C25" s="48">
        <v>7179</v>
      </c>
      <c r="D25" s="19">
        <f>IF(B25&gt;0,C25/B25,0)</f>
        <v>1</v>
      </c>
      <c r="E25" s="48">
        <v>6022</v>
      </c>
      <c r="F25" s="48">
        <v>6022</v>
      </c>
      <c r="G25" s="19">
        <f t="shared" si="0"/>
        <v>1</v>
      </c>
      <c r="H25" s="48">
        <v>804854.71</v>
      </c>
      <c r="I25" s="48">
        <v>804854.71</v>
      </c>
      <c r="J25" s="19">
        <f t="shared" si="1"/>
        <v>1</v>
      </c>
      <c r="K25" s="48">
        <v>70235.86</v>
      </c>
      <c r="L25" s="48">
        <v>17002</v>
      </c>
      <c r="M25" s="19">
        <f t="shared" si="2"/>
        <v>0.24207007645382286</v>
      </c>
      <c r="N25" s="48">
        <v>3912</v>
      </c>
      <c r="O25" s="48">
        <v>3394</v>
      </c>
      <c r="P25" s="19">
        <f t="shared" si="3"/>
        <v>0.8675869120654397</v>
      </c>
      <c r="Q25" s="48">
        <v>250000</v>
      </c>
      <c r="R25" s="48">
        <v>21844</v>
      </c>
      <c r="S25" s="19">
        <f t="shared" si="4"/>
        <v>8.7375999999999995E-2</v>
      </c>
      <c r="T25" s="48">
        <v>1939</v>
      </c>
      <c r="U25" s="48">
        <v>1939</v>
      </c>
      <c r="V25" s="19">
        <f t="shared" si="5"/>
        <v>1</v>
      </c>
      <c r="W25" s="56">
        <v>0</v>
      </c>
      <c r="X25" s="56">
        <v>0</v>
      </c>
      <c r="Y25" s="19">
        <f t="shared" si="6"/>
        <v>0</v>
      </c>
      <c r="Z25" s="48">
        <v>16602.439999999999</v>
      </c>
      <c r="AA25" s="48">
        <v>7282.37</v>
      </c>
      <c r="AB25" s="19">
        <f t="shared" si="7"/>
        <v>0.43863251425694055</v>
      </c>
      <c r="AC25" s="48">
        <v>1592700</v>
      </c>
      <c r="AD25" s="48">
        <v>1574686.65</v>
      </c>
      <c r="AE25" s="19">
        <f t="shared" si="8"/>
        <v>0.98869005462422299</v>
      </c>
      <c r="AF25" s="48">
        <v>5800</v>
      </c>
      <c r="AG25" s="48">
        <v>5800</v>
      </c>
      <c r="AH25" s="19">
        <f t="shared" si="9"/>
        <v>1</v>
      </c>
      <c r="AI25" s="48">
        <v>68692.320000000007</v>
      </c>
      <c r="AJ25" s="48">
        <v>10293</v>
      </c>
      <c r="AK25" s="19">
        <f t="shared" si="10"/>
        <v>0.14984207841575301</v>
      </c>
      <c r="AL25" s="48">
        <v>103716</v>
      </c>
      <c r="AM25" s="48">
        <v>5739</v>
      </c>
      <c r="AN25" s="19">
        <f t="shared" si="11"/>
        <v>5.5333796135601063E-2</v>
      </c>
      <c r="AO25" s="56">
        <v>0</v>
      </c>
      <c r="AP25" s="56">
        <v>0</v>
      </c>
      <c r="AQ25" s="19">
        <f t="shared" si="12"/>
        <v>0</v>
      </c>
      <c r="AR25" s="56">
        <v>0</v>
      </c>
      <c r="AS25" s="56">
        <v>0</v>
      </c>
      <c r="AT25" s="19">
        <f t="shared" si="13"/>
        <v>0</v>
      </c>
      <c r="AU25" s="48">
        <v>2239</v>
      </c>
      <c r="AV25" s="48">
        <v>2239</v>
      </c>
      <c r="AW25" s="19">
        <f t="shared" si="14"/>
        <v>1</v>
      </c>
      <c r="AX25" s="48">
        <v>176</v>
      </c>
      <c r="AY25" s="48">
        <v>176</v>
      </c>
      <c r="AZ25" s="19">
        <f t="shared" si="15"/>
        <v>1</v>
      </c>
      <c r="BA25" s="48">
        <v>100</v>
      </c>
      <c r="BB25" s="48">
        <v>100</v>
      </c>
      <c r="BC25" s="19">
        <f t="shared" si="16"/>
        <v>1</v>
      </c>
      <c r="BD25" s="56">
        <v>0</v>
      </c>
      <c r="BE25" s="56">
        <v>0</v>
      </c>
      <c r="BF25" s="19">
        <f t="shared" si="17"/>
        <v>0</v>
      </c>
      <c r="BG25" s="56">
        <v>0</v>
      </c>
      <c r="BH25" s="56">
        <v>0</v>
      </c>
      <c r="BI25" s="19">
        <f t="shared" si="18"/>
        <v>0</v>
      </c>
      <c r="BJ25" s="56">
        <v>0</v>
      </c>
      <c r="BK25" s="56">
        <v>0</v>
      </c>
      <c r="BL25" s="19">
        <f t="shared" si="19"/>
        <v>0</v>
      </c>
      <c r="BM25" s="48">
        <v>5100</v>
      </c>
      <c r="BN25" s="48">
        <v>976</v>
      </c>
      <c r="BO25" s="19">
        <f t="shared" si="20"/>
        <v>0.19137254901960785</v>
      </c>
      <c r="BP25" s="56">
        <v>0</v>
      </c>
      <c r="BQ25" s="56">
        <v>0</v>
      </c>
      <c r="BR25" s="19">
        <f t="shared" si="21"/>
        <v>0</v>
      </c>
      <c r="BS25" s="48">
        <v>6196</v>
      </c>
      <c r="BT25" s="48">
        <v>6196</v>
      </c>
      <c r="BU25" s="19">
        <f t="shared" si="22"/>
        <v>1</v>
      </c>
      <c r="BV25" s="48">
        <v>21101011.620000001</v>
      </c>
      <c r="BW25" s="48">
        <v>8697936.9800000004</v>
      </c>
      <c r="BX25" s="19">
        <f t="shared" si="23"/>
        <v>0.41220473864655405</v>
      </c>
      <c r="BY25" s="48">
        <v>186000000</v>
      </c>
      <c r="BZ25" s="48">
        <v>185535416.59</v>
      </c>
      <c r="CA25" s="19">
        <f t="shared" si="24"/>
        <v>0.99750223973118279</v>
      </c>
      <c r="CB25" s="3">
        <f>BY25+BV25+BS25+BP25+BM25+BJ25+BG25+BD25+BA25+AX25+AU25+AR25+AO25+AL25+AI25+AF25+AC25+Z25+W25+T25+Q25+N25+K25+H25+E25+B25</f>
        <v>210046475.95000002</v>
      </c>
      <c r="CC25" s="3">
        <f>C25+F25+I25+L25+O25+R25+U25+X25+AA25+AD25+AG25+AJ25+AM25+AP25+AS25+AV25+AY25+BB25+BE25+BH25+BK25+BN25+BQ25+BT25+BW25+BZ25</f>
        <v>196709076.30000001</v>
      </c>
      <c r="CD25" s="19">
        <f t="shared" si="25"/>
        <v>0.9365026259561009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48">
        <v>0</v>
      </c>
      <c r="C26" s="48">
        <v>0</v>
      </c>
      <c r="D26" s="19">
        <f>IF(B26&gt;0,C26/B26,0)</f>
        <v>0</v>
      </c>
      <c r="E26" s="48">
        <v>0</v>
      </c>
      <c r="F26" s="48">
        <v>0</v>
      </c>
      <c r="G26" s="19">
        <f t="shared" si="0"/>
        <v>0</v>
      </c>
      <c r="H26" s="56">
        <v>0</v>
      </c>
      <c r="I26" s="56">
        <v>0</v>
      </c>
      <c r="J26" s="19">
        <f t="shared" si="1"/>
        <v>0</v>
      </c>
      <c r="K26" s="56">
        <v>0</v>
      </c>
      <c r="L26" s="56">
        <v>0</v>
      </c>
      <c r="M26" s="19">
        <f t="shared" si="2"/>
        <v>0</v>
      </c>
      <c r="N26" s="56">
        <v>0</v>
      </c>
      <c r="O26" s="56">
        <v>0</v>
      </c>
      <c r="P26" s="19">
        <f t="shared" si="3"/>
        <v>0</v>
      </c>
      <c r="Q26" s="56">
        <v>0</v>
      </c>
      <c r="R26" s="56">
        <v>0</v>
      </c>
      <c r="S26" s="19">
        <f t="shared" si="4"/>
        <v>0</v>
      </c>
      <c r="T26" s="56">
        <v>0</v>
      </c>
      <c r="U26" s="56">
        <v>0</v>
      </c>
      <c r="V26" s="19">
        <f t="shared" si="5"/>
        <v>0</v>
      </c>
      <c r="W26" s="56">
        <v>0</v>
      </c>
      <c r="X26" s="56">
        <v>0</v>
      </c>
      <c r="Y26" s="19">
        <f t="shared" si="6"/>
        <v>0</v>
      </c>
      <c r="Z26" s="48">
        <v>132626000</v>
      </c>
      <c r="AA26" s="48">
        <v>132626000</v>
      </c>
      <c r="AB26" s="19">
        <f t="shared" si="7"/>
        <v>1</v>
      </c>
      <c r="AC26" s="56">
        <v>0</v>
      </c>
      <c r="AD26" s="56">
        <v>0</v>
      </c>
      <c r="AE26" s="19">
        <f t="shared" si="8"/>
        <v>0</v>
      </c>
      <c r="AF26" s="56">
        <v>0</v>
      </c>
      <c r="AG26" s="56">
        <v>0</v>
      </c>
      <c r="AH26" s="19">
        <f t="shared" si="9"/>
        <v>0</v>
      </c>
      <c r="AI26" s="48">
        <v>99279913</v>
      </c>
      <c r="AJ26" s="48">
        <v>99279913</v>
      </c>
      <c r="AK26" s="19">
        <f t="shared" si="10"/>
        <v>1</v>
      </c>
      <c r="AL26" s="56">
        <v>0</v>
      </c>
      <c r="AM26" s="56">
        <v>0</v>
      </c>
      <c r="AN26" s="19">
        <f t="shared" si="11"/>
        <v>0</v>
      </c>
      <c r="AO26" s="56">
        <v>0</v>
      </c>
      <c r="AP26" s="56">
        <v>0</v>
      </c>
      <c r="AQ26" s="19">
        <f t="shared" si="12"/>
        <v>0</v>
      </c>
      <c r="AR26" s="56">
        <v>0</v>
      </c>
      <c r="AS26" s="56">
        <v>0</v>
      </c>
      <c r="AT26" s="19">
        <f t="shared" si="13"/>
        <v>0</v>
      </c>
      <c r="AU26" s="56">
        <v>0</v>
      </c>
      <c r="AV26" s="56">
        <v>0</v>
      </c>
      <c r="AW26" s="19">
        <f t="shared" si="14"/>
        <v>0</v>
      </c>
      <c r="AX26" s="56">
        <v>0</v>
      </c>
      <c r="AY26" s="56">
        <v>0</v>
      </c>
      <c r="AZ26" s="19">
        <f t="shared" si="15"/>
        <v>0</v>
      </c>
      <c r="BA26" s="56">
        <v>0</v>
      </c>
      <c r="BB26" s="56">
        <v>0</v>
      </c>
      <c r="BC26" s="19">
        <f t="shared" si="16"/>
        <v>0</v>
      </c>
      <c r="BD26" s="56">
        <v>0</v>
      </c>
      <c r="BE26" s="56">
        <v>0</v>
      </c>
      <c r="BF26" s="19">
        <f t="shared" si="17"/>
        <v>0</v>
      </c>
      <c r="BG26" s="56">
        <v>0</v>
      </c>
      <c r="BH26" s="56">
        <v>0</v>
      </c>
      <c r="BI26" s="19">
        <f t="shared" si="18"/>
        <v>0</v>
      </c>
      <c r="BJ26" s="56">
        <v>0</v>
      </c>
      <c r="BK26" s="56">
        <v>0</v>
      </c>
      <c r="BL26" s="19">
        <f t="shared" si="19"/>
        <v>0</v>
      </c>
      <c r="BM26" s="48">
        <v>186483.12</v>
      </c>
      <c r="BN26" s="56">
        <v>0</v>
      </c>
      <c r="BO26" s="19">
        <f t="shared" si="20"/>
        <v>0</v>
      </c>
      <c r="BP26" s="56">
        <v>0</v>
      </c>
      <c r="BQ26" s="56">
        <v>0</v>
      </c>
      <c r="BR26" s="19">
        <f t="shared" si="21"/>
        <v>0</v>
      </c>
      <c r="BS26" s="56">
        <v>0</v>
      </c>
      <c r="BT26" s="56">
        <v>0</v>
      </c>
      <c r="BU26" s="19">
        <f t="shared" si="22"/>
        <v>0</v>
      </c>
      <c r="BV26" s="48">
        <v>14613400</v>
      </c>
      <c r="BW26" s="48">
        <v>14472043.68</v>
      </c>
      <c r="BX26" s="19">
        <f t="shared" si="23"/>
        <v>0.99032693828951512</v>
      </c>
      <c r="BY26" s="56">
        <v>0</v>
      </c>
      <c r="BZ26" s="56">
        <v>0</v>
      </c>
      <c r="CA26" s="19">
        <f t="shared" si="24"/>
        <v>0</v>
      </c>
      <c r="CB26" s="3">
        <f>BY26+BV26+BS26+BP26+BM26+BJ26+BG26+BD26+BA26+AX26+AU26+AR26+AO26+AL26+AI26+AF26+AC26+Z26+W26+T26+Q26+N26+K26+H26+E26+B26</f>
        <v>246705796.12</v>
      </c>
      <c r="CC26" s="3">
        <f>C26+F26+I26+L26+O26+R26+U26+X26+AA26+AD26+AG26+AJ26+AM26+AP26+AS26+AV26+AY26+BB26+BE26+BH26+BK26+BN26+BQ26+BT26+BW26+BZ26</f>
        <v>246377956.68000001</v>
      </c>
      <c r="CD26" s="19">
        <f t="shared" si="25"/>
        <v>0.99867113199140023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1004509468.09</v>
      </c>
      <c r="C27" s="3">
        <f>SUM(C13:C26)</f>
        <v>988358107.02999997</v>
      </c>
      <c r="D27" s="16">
        <f>IF(B27&gt;0,C27/B27,0)</f>
        <v>0.9839211460189512</v>
      </c>
      <c r="E27" s="3">
        <f>SUM(E13:E26)</f>
        <v>281924779.35999995</v>
      </c>
      <c r="F27" s="3">
        <f>SUM(F13:F26)</f>
        <v>275564941.50000006</v>
      </c>
      <c r="G27" s="16">
        <f t="shared" si="0"/>
        <v>0.97744136618839461</v>
      </c>
      <c r="H27" s="3">
        <f>SUM(H13:H26)</f>
        <v>3158997867.2799993</v>
      </c>
      <c r="I27" s="3">
        <f>SUM(I13:I26)</f>
        <v>3025939354.9499993</v>
      </c>
      <c r="J27" s="16">
        <f t="shared" si="1"/>
        <v>0.95787951815093575</v>
      </c>
      <c r="K27" s="3">
        <f>SUM(K13:K26)</f>
        <v>1820261842.3599999</v>
      </c>
      <c r="L27" s="3">
        <f>SUM(L13:L26)</f>
        <v>1706426088.7900002</v>
      </c>
      <c r="M27" s="16">
        <f t="shared" si="2"/>
        <v>0.93746187997743791</v>
      </c>
      <c r="N27" s="3">
        <f>SUM(N13:N26)</f>
        <v>571070654.52999997</v>
      </c>
      <c r="O27" s="3">
        <f>SUM(O13:O26)</f>
        <v>527078087.41999996</v>
      </c>
      <c r="P27" s="16">
        <f t="shared" si="3"/>
        <v>0.92296475618028984</v>
      </c>
      <c r="Q27" s="3">
        <f>SUM(Q13:Q26)</f>
        <v>505862570.06</v>
      </c>
      <c r="R27" s="3">
        <f>SUM(R13:R26)</f>
        <v>481339971.14000005</v>
      </c>
      <c r="S27" s="16">
        <f t="shared" si="4"/>
        <v>0.95152319943914543</v>
      </c>
      <c r="T27" s="3">
        <f>SUM(T13:T26)</f>
        <v>1834100855.6400001</v>
      </c>
      <c r="U27" s="3">
        <f>SUM(U13:U26)</f>
        <v>1792127131.71</v>
      </c>
      <c r="V27" s="16">
        <f t="shared" si="5"/>
        <v>0.9771148223387347</v>
      </c>
      <c r="W27" s="3">
        <f>SUM(W13:W26)</f>
        <v>379484366.00999999</v>
      </c>
      <c r="X27" s="3">
        <f>SUM(X13:X26)</f>
        <v>366546245.74000001</v>
      </c>
      <c r="Y27" s="16">
        <f t="shared" si="6"/>
        <v>0.96590605192505075</v>
      </c>
      <c r="Z27" s="3">
        <f>SUM(Z13:Z26)</f>
        <v>1444640795.6099999</v>
      </c>
      <c r="AA27" s="3">
        <f>SUM(AA13:AA26)</f>
        <v>1392119856.99</v>
      </c>
      <c r="AB27" s="16">
        <f t="shared" si="7"/>
        <v>0.96364429221464498</v>
      </c>
      <c r="AC27" s="3">
        <f>SUM(AC13:AC26)</f>
        <v>1483737697.6200001</v>
      </c>
      <c r="AD27" s="3">
        <f>SUM(AD13:AD26)</f>
        <v>1440917148.46</v>
      </c>
      <c r="AE27" s="16">
        <f t="shared" si="8"/>
        <v>0.97114008141150099</v>
      </c>
      <c r="AF27" s="3">
        <f>SUM(AF13:AF26)</f>
        <v>459546634.91000009</v>
      </c>
      <c r="AG27" s="3">
        <f>SUM(AG13:AG26)</f>
        <v>450819141.71000004</v>
      </c>
      <c r="AH27" s="16">
        <f t="shared" si="9"/>
        <v>0.98100847109519307</v>
      </c>
      <c r="AI27" s="3">
        <f>SUM(AI13:AI26)</f>
        <v>1801588173.29</v>
      </c>
      <c r="AJ27" s="3">
        <f>SUM(AJ13:AJ26)</f>
        <v>1726411764</v>
      </c>
      <c r="AK27" s="16">
        <f t="shared" si="10"/>
        <v>0.9582721454300428</v>
      </c>
      <c r="AL27" s="3">
        <f>SUM(AL13:AL26)</f>
        <v>2652058271.2000003</v>
      </c>
      <c r="AM27" s="3">
        <f>SUM(AM13:AM26)</f>
        <v>2572834800.9899998</v>
      </c>
      <c r="AN27" s="16">
        <f t="shared" si="11"/>
        <v>0.97012755297637043</v>
      </c>
      <c r="AO27" s="3">
        <f>SUM(AO13:AO26)</f>
        <v>566261014.99000001</v>
      </c>
      <c r="AP27" s="3">
        <f>SUM(AP13:AP26)</f>
        <v>520720000.34999996</v>
      </c>
      <c r="AQ27" s="16">
        <f t="shared" si="12"/>
        <v>0.91957593153255612</v>
      </c>
      <c r="AR27" s="3">
        <f>SUM(AR13:AR26)</f>
        <v>693134861.26000023</v>
      </c>
      <c r="AS27" s="3">
        <f>SUM(AS13:AS26)</f>
        <v>637585052.10000002</v>
      </c>
      <c r="AT27" s="16">
        <f t="shared" si="13"/>
        <v>0.91985714142407993</v>
      </c>
      <c r="AU27" s="3">
        <f>SUM(AU13:AU26)</f>
        <v>501114389.32999998</v>
      </c>
      <c r="AV27" s="3">
        <f>SUM(AV13:AV26)</f>
        <v>479874521</v>
      </c>
      <c r="AW27" s="16">
        <f t="shared" si="14"/>
        <v>0.95761473072366143</v>
      </c>
      <c r="AX27" s="3">
        <f>SUM(AX13:AX26)</f>
        <v>887247676.09000003</v>
      </c>
      <c r="AY27" s="3">
        <f>SUM(AY13:AY26)</f>
        <v>784052930.42999995</v>
      </c>
      <c r="AZ27" s="16">
        <f t="shared" si="15"/>
        <v>0.88369116263593084</v>
      </c>
      <c r="BA27" s="3">
        <f>SUM(BA13:BA26)</f>
        <v>382727937.43000001</v>
      </c>
      <c r="BB27" s="3">
        <f>SUM(BB13:BB26)</f>
        <v>372262998.16999996</v>
      </c>
      <c r="BC27" s="16">
        <f t="shared" si="16"/>
        <v>0.97265697578736576</v>
      </c>
      <c r="BD27" s="3">
        <f>SUM(BD13:BD26)</f>
        <v>1145477744.7499998</v>
      </c>
      <c r="BE27" s="3">
        <f>SUM(BE13:BE26)</f>
        <v>1083169686.9199998</v>
      </c>
      <c r="BF27" s="16">
        <f t="shared" si="17"/>
        <v>0.94560517817515644</v>
      </c>
      <c r="BG27" s="3">
        <f>SUM(BG13:BG26)</f>
        <v>732521242.38</v>
      </c>
      <c r="BH27" s="3">
        <f>SUM(BH13:BH26)</f>
        <v>702324845.81000006</v>
      </c>
      <c r="BI27" s="16">
        <f t="shared" si="18"/>
        <v>0.95877744586369906</v>
      </c>
      <c r="BJ27" s="3">
        <f>SUM(BJ13:BJ26)</f>
        <v>425605494.18000001</v>
      </c>
      <c r="BK27" s="3">
        <f>SUM(BK13:BK26)</f>
        <v>358613340.40000004</v>
      </c>
      <c r="BL27" s="16">
        <f t="shared" si="19"/>
        <v>0.84259565561043437</v>
      </c>
      <c r="BM27" s="3">
        <f>SUM(BM13:BM26)</f>
        <v>902743607.42000008</v>
      </c>
      <c r="BN27" s="3">
        <f>SUM(BN13:BN26)</f>
        <v>817693596.30999994</v>
      </c>
      <c r="BO27" s="16">
        <f t="shared" si="20"/>
        <v>0.90578719094664195</v>
      </c>
      <c r="BP27" s="3">
        <f>SUM(BP13:BP26)</f>
        <v>551534642.83000004</v>
      </c>
      <c r="BQ27" s="3">
        <f>SUM(BQ13:BQ26)</f>
        <v>524192561.49000001</v>
      </c>
      <c r="BR27" s="16">
        <f t="shared" si="21"/>
        <v>0.95042545070296214</v>
      </c>
      <c r="BS27" s="3">
        <f>SUM(BS13:BS26)</f>
        <v>661841939.91999996</v>
      </c>
      <c r="BT27" s="3">
        <f>SUM(BT13:BT26)</f>
        <v>637888487.11000001</v>
      </c>
      <c r="BU27" s="16">
        <f t="shared" si="22"/>
        <v>0.96380789526137411</v>
      </c>
      <c r="BV27" s="3">
        <f>SUM(BV13:BV26)</f>
        <v>4718769154.4799995</v>
      </c>
      <c r="BW27" s="3">
        <f>SUM(BW13:BW26)</f>
        <v>4478256034.9800005</v>
      </c>
      <c r="BX27" s="16">
        <f t="shared" si="23"/>
        <v>0.94903053918803049</v>
      </c>
      <c r="BY27" s="3">
        <f>SUM(BY13:BY26)</f>
        <v>15164913138.309999</v>
      </c>
      <c r="BZ27" s="3">
        <f>SUM(BZ13:BZ26)</f>
        <v>14357040934.090002</v>
      </c>
      <c r="CA27" s="16">
        <f t="shared" si="24"/>
        <v>0.94672754160529082</v>
      </c>
      <c r="CB27" s="3">
        <f>SUM(CB13:CB26)</f>
        <v>44731676819.330009</v>
      </c>
      <c r="CC27" s="3">
        <f>SUM(CC13:CC26)</f>
        <v>42500157629.590004</v>
      </c>
      <c r="CD27" s="19">
        <f t="shared" si="25"/>
        <v>0.95011322292358835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65810186.350000024</v>
      </c>
      <c r="C28" s="3">
        <f>C12-C27</f>
        <v>73568420.620000005</v>
      </c>
      <c r="D28" s="16"/>
      <c r="E28" s="3">
        <f>E12-E27</f>
        <v>-8038067.1299999356</v>
      </c>
      <c r="F28" s="3">
        <f>F12-F27</f>
        <v>3112320.0999999642</v>
      </c>
      <c r="G28" s="16"/>
      <c r="H28" s="3">
        <f>H12-H27</f>
        <v>91891077.180000782</v>
      </c>
      <c r="I28" s="3">
        <f>I12-I27</f>
        <v>197080146.94000053</v>
      </c>
      <c r="J28" s="16"/>
      <c r="K28" s="3">
        <f>K12-K27</f>
        <v>24292299.440000057</v>
      </c>
      <c r="L28" s="3">
        <f>L12-L27</f>
        <v>148553238.23999977</v>
      </c>
      <c r="M28" s="16"/>
      <c r="N28" s="3">
        <f>N12-N27</f>
        <v>-24713619.709999919</v>
      </c>
      <c r="O28" s="3">
        <f>O12-O27</f>
        <v>16428460.49000001</v>
      </c>
      <c r="P28" s="16"/>
      <c r="Q28" s="3">
        <f>Q12-Q27</f>
        <v>-25084612.699999988</v>
      </c>
      <c r="R28" s="3">
        <f>R12-R27</f>
        <v>-5559073.0400000215</v>
      </c>
      <c r="S28" s="16"/>
      <c r="T28" s="3">
        <f>T12-T27</f>
        <v>-89294759.900000095</v>
      </c>
      <c r="U28" s="3">
        <f>U12-U27</f>
        <v>-54034915.329999924</v>
      </c>
      <c r="V28" s="16"/>
      <c r="W28" s="3">
        <f>W12-W27</f>
        <v>-15111007.199999988</v>
      </c>
      <c r="X28" s="3">
        <f>X12-X27</f>
        <v>-4676931.1700000167</v>
      </c>
      <c r="Y28" s="16"/>
      <c r="Z28" s="3">
        <f>Z12-Z27</f>
        <v>-52439003.659999847</v>
      </c>
      <c r="AA28" s="3">
        <f>AA12-AA27</f>
        <v>-22066699.980000019</v>
      </c>
      <c r="AB28" s="16"/>
      <c r="AC28" s="3">
        <f>AC12-AC27</f>
        <v>-29909412.500000238</v>
      </c>
      <c r="AD28" s="3">
        <f>AD12-AD27</f>
        <v>4037982.4099998474</v>
      </c>
      <c r="AE28" s="12"/>
      <c r="AF28" s="3">
        <f>AF12-AF27</f>
        <v>-20024000.00000006</v>
      </c>
      <c r="AG28" s="3">
        <f>AG12-AG27</f>
        <v>-18222769.120000064</v>
      </c>
      <c r="AH28" s="16"/>
      <c r="AI28" s="3">
        <f>AI12-AI27</f>
        <v>6119198.1400001049</v>
      </c>
      <c r="AJ28" s="3">
        <f>AJ12-AJ27</f>
        <v>65421352.289999962</v>
      </c>
      <c r="AK28" s="19"/>
      <c r="AL28" s="3">
        <f>AL12-AL27</f>
        <v>-36611804.200000286</v>
      </c>
      <c r="AM28" s="3">
        <f>AM12-AM27</f>
        <v>15278637.630000114</v>
      </c>
      <c r="AN28" s="16"/>
      <c r="AO28" s="3">
        <f>AO12-AO27</f>
        <v>-36021595.769999981</v>
      </c>
      <c r="AP28" s="3">
        <f>AP12-AP27</f>
        <v>-647568.75999999046</v>
      </c>
      <c r="AQ28" s="16"/>
      <c r="AR28" s="3">
        <f>AR12-AR27</f>
        <v>-27023120.590000272</v>
      </c>
      <c r="AS28" s="3">
        <f>AS12-AS27</f>
        <v>-12585971.330000043</v>
      </c>
      <c r="AT28" s="16"/>
      <c r="AU28" s="3">
        <f>AU12-AU27</f>
        <v>-7710217.5399999619</v>
      </c>
      <c r="AV28" s="3">
        <f>AV12-AV27</f>
        <v>19188117.25</v>
      </c>
      <c r="AW28" s="16"/>
      <c r="AX28" s="3">
        <f>AX12-AX27</f>
        <v>-47893951.580000043</v>
      </c>
      <c r="AY28" s="3">
        <f>AY12-AY27</f>
        <v>-4415709.0999999046</v>
      </c>
      <c r="AZ28" s="16"/>
      <c r="BA28" s="3">
        <f>BA12-BA27</f>
        <v>-14477372.600000024</v>
      </c>
      <c r="BB28" s="3">
        <f>BB12-BB27</f>
        <v>-251487.88999998569</v>
      </c>
      <c r="BC28" s="16"/>
      <c r="BD28" s="3">
        <f>BD12-BD27</f>
        <v>-48568878.009999752</v>
      </c>
      <c r="BE28" s="3">
        <f>BE12-BE27</f>
        <v>-24754573.149999857</v>
      </c>
      <c r="BF28" s="16"/>
      <c r="BG28" s="3">
        <f>BG12-BG27</f>
        <v>-49670158.039999962</v>
      </c>
      <c r="BH28" s="3">
        <f>BH12-BH27</f>
        <v>-22242047.780000091</v>
      </c>
      <c r="BI28" s="16"/>
      <c r="BJ28" s="3">
        <f>BJ12-BJ27</f>
        <v>-6840112.3400000334</v>
      </c>
      <c r="BK28" s="3">
        <f>BK12-BK27</f>
        <v>-1739431.6900000572</v>
      </c>
      <c r="BL28" s="16"/>
      <c r="BM28" s="3">
        <f>BM12-BM27</f>
        <v>-77091212.040000081</v>
      </c>
      <c r="BN28" s="3">
        <f>BN12-BN27</f>
        <v>8032951.7100000381</v>
      </c>
      <c r="BO28" s="16"/>
      <c r="BP28" s="3">
        <f>BP12-BP27</f>
        <v>-17121367.310000062</v>
      </c>
      <c r="BQ28" s="3">
        <f>BQ12-BQ27</f>
        <v>19731637</v>
      </c>
      <c r="BR28" s="16"/>
      <c r="BS28" s="3">
        <f>BS12-BS27</f>
        <v>-36424729.00999999</v>
      </c>
      <c r="BT28" s="3">
        <f>BT12-BT27</f>
        <v>-5267250.1599999666</v>
      </c>
      <c r="BU28" s="16"/>
      <c r="BV28" s="3">
        <f>BV12-BV27</f>
        <v>-129212905.65999985</v>
      </c>
      <c r="BW28" s="3">
        <f>BW12-BW27</f>
        <v>65226304.949999809</v>
      </c>
      <c r="BX28" s="16"/>
      <c r="BY28" s="3">
        <f>BY12-BY27</f>
        <v>-496000000</v>
      </c>
      <c r="BZ28" s="3">
        <f>BZ12-BZ27</f>
        <v>-444458886.04000282</v>
      </c>
      <c r="CA28" s="16"/>
      <c r="CB28" s="3">
        <f>BY28+BV28+BS28+BP28+BM28+BJ28+BG28+BD28+BA28+AX28+AU28+AR28+AO28+AL28+AI28+AF28+AC28+Z28+W28+T28+Q28+N28+K28+H28+E28+B28</f>
        <v>-1107169146.3799992</v>
      </c>
      <c r="CC28" s="3">
        <f>BZ28+BW28+BT28+BQ28+BN28+BK28+BH28+BE28+BB28+AY28+AV28+AS28+AP28+AM28+AJ28+AG28+AD28+AA28+X28+U28+R28+O28+L28+I28+F28+C28</f>
        <v>14736255.089997292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6"/>
      <c r="E29" s="1"/>
      <c r="F29" s="1"/>
      <c r="G29" s="16"/>
      <c r="H29" s="1"/>
      <c r="I29" s="1"/>
      <c r="J29" s="16"/>
      <c r="K29" s="1"/>
      <c r="L29" s="1"/>
      <c r="M29" s="16"/>
      <c r="N29" s="1"/>
      <c r="O29" s="1"/>
      <c r="P29" s="16"/>
      <c r="Q29" s="1"/>
      <c r="R29" s="1"/>
      <c r="S29" s="16"/>
      <c r="T29" s="1"/>
      <c r="U29" s="1"/>
      <c r="V29" s="16"/>
      <c r="W29" s="1"/>
      <c r="X29" s="1"/>
      <c r="Y29" s="16"/>
      <c r="Z29" s="1"/>
      <c r="AA29" s="1"/>
      <c r="AB29" s="16"/>
      <c r="AC29" s="1"/>
      <c r="AD29" s="1"/>
      <c r="AE29" s="12"/>
      <c r="AF29" s="1"/>
      <c r="AG29" s="1"/>
      <c r="AH29" s="16"/>
      <c r="AI29" s="1"/>
      <c r="AJ29" s="1"/>
      <c r="AK29" s="19"/>
      <c r="AL29" s="1"/>
      <c r="AM29" s="1"/>
      <c r="AN29" s="16"/>
      <c r="AO29" s="1"/>
      <c r="AP29" s="1"/>
      <c r="AQ29" s="16"/>
      <c r="AR29" s="1"/>
      <c r="AS29" s="1"/>
      <c r="AT29" s="16"/>
      <c r="AU29" s="1"/>
      <c r="AV29" s="1"/>
      <c r="AW29" s="16"/>
      <c r="AX29" s="1"/>
      <c r="AY29" s="1"/>
      <c r="AZ29" s="16"/>
      <c r="BA29" s="1"/>
      <c r="BB29" s="1"/>
      <c r="BC29" s="16"/>
      <c r="BD29" s="1"/>
      <c r="BE29" s="1"/>
      <c r="BF29" s="16"/>
      <c r="BG29" s="1"/>
      <c r="BH29" s="1"/>
      <c r="BI29" s="16"/>
      <c r="BJ29" s="1"/>
      <c r="BK29" s="1"/>
      <c r="BL29" s="16"/>
      <c r="BM29" s="1"/>
      <c r="BN29" s="1"/>
      <c r="BO29" s="16"/>
      <c r="BP29" s="1"/>
      <c r="BQ29" s="1"/>
      <c r="BR29" s="16"/>
      <c r="BS29" s="1"/>
      <c r="BT29" s="1"/>
      <c r="BU29" s="16"/>
      <c r="BV29" s="1"/>
      <c r="BW29" s="1"/>
      <c r="BX29" s="16"/>
      <c r="BY29" s="1"/>
      <c r="BZ29" s="1"/>
      <c r="CA29" s="16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6" t="e">
        <f>SUM(C30/B30)</f>
        <v>#DIV/0!</v>
      </c>
      <c r="E30" s="2"/>
      <c r="F30" s="2"/>
      <c r="G30" s="16" t="e">
        <f>SUM(F30/E30)</f>
        <v>#DIV/0!</v>
      </c>
      <c r="H30" s="2"/>
      <c r="I30" s="2"/>
      <c r="J30" s="16" t="e">
        <f>SUM(I30/H30)</f>
        <v>#DIV/0!</v>
      </c>
      <c r="K30" s="2"/>
      <c r="L30" s="2"/>
      <c r="M30" s="16" t="e">
        <f>SUM(L30/K30)</f>
        <v>#DIV/0!</v>
      </c>
      <c r="N30" s="2"/>
      <c r="O30" s="2"/>
      <c r="P30" s="16" t="e">
        <f>SUM(O30/N30)</f>
        <v>#DIV/0!</v>
      </c>
      <c r="Q30" s="2"/>
      <c r="R30" s="2"/>
      <c r="S30" s="16" t="e">
        <f>SUM(R30/Q30)</f>
        <v>#DIV/0!</v>
      </c>
      <c r="T30" s="2"/>
      <c r="U30" s="2"/>
      <c r="V30" s="16" t="e">
        <f>SUM(U30/T30)</f>
        <v>#DIV/0!</v>
      </c>
      <c r="W30" s="2"/>
      <c r="X30" s="2"/>
      <c r="Y30" s="16" t="e">
        <f>SUM(X30/W30)</f>
        <v>#DIV/0!</v>
      </c>
      <c r="Z30" s="2"/>
      <c r="AA30" s="2"/>
      <c r="AB30" s="16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6" t="e">
        <f>SUM(AG30/AF30)</f>
        <v>#DIV/0!</v>
      </c>
      <c r="AI30" s="2"/>
      <c r="AJ30" s="2"/>
      <c r="AK30" s="19" t="e">
        <f>SUM(AJ30/AI30)</f>
        <v>#DIV/0!</v>
      </c>
      <c r="AL30" s="2"/>
      <c r="AM30" s="2"/>
      <c r="AN30" s="16" t="e">
        <f>SUM(AM30/AL30)</f>
        <v>#DIV/0!</v>
      </c>
      <c r="AO30" s="2"/>
      <c r="AP30" s="2"/>
      <c r="AQ30" s="16" t="e">
        <f>SUM(AP30/AO30)</f>
        <v>#DIV/0!</v>
      </c>
      <c r="AR30" s="2"/>
      <c r="AS30" s="2"/>
      <c r="AT30" s="16" t="e">
        <f>SUM(AS30/AR30)</f>
        <v>#DIV/0!</v>
      </c>
      <c r="AU30" s="2"/>
      <c r="AV30" s="2"/>
      <c r="AW30" s="16" t="e">
        <f>SUM(AV30/AU30)</f>
        <v>#DIV/0!</v>
      </c>
      <c r="AX30" s="2"/>
      <c r="AY30" s="2"/>
      <c r="AZ30" s="16" t="e">
        <f>SUM(AY30/AX30)</f>
        <v>#DIV/0!</v>
      </c>
      <c r="BA30" s="2"/>
      <c r="BB30" s="2"/>
      <c r="BC30" s="16" t="e">
        <f>SUM(BB30/BA30)</f>
        <v>#DIV/0!</v>
      </c>
      <c r="BD30" s="2"/>
      <c r="BE30" s="2"/>
      <c r="BF30" s="16" t="e">
        <f>SUM(BE30/BD30)</f>
        <v>#DIV/0!</v>
      </c>
      <c r="BG30" s="2"/>
      <c r="BH30" s="2"/>
      <c r="BI30" s="16" t="e">
        <f>SUM(BH30/BG30)</f>
        <v>#DIV/0!</v>
      </c>
      <c r="BJ30" s="2"/>
      <c r="BK30" s="2"/>
      <c r="BL30" s="16" t="e">
        <f>SUM(BK30/BJ30)</f>
        <v>#DIV/0!</v>
      </c>
      <c r="BM30" s="2"/>
      <c r="BN30" s="2"/>
      <c r="BO30" s="16" t="e">
        <f>SUM(BN30/BM30)</f>
        <v>#DIV/0!</v>
      </c>
      <c r="BP30" s="2"/>
      <c r="BQ30" s="2"/>
      <c r="BR30" s="16" t="e">
        <f>SUM(BQ30/BP30)</f>
        <v>#DIV/0!</v>
      </c>
      <c r="BS30" s="2"/>
      <c r="BT30" s="2"/>
      <c r="BU30" s="16" t="e">
        <f>SUM(BT30/BS30)</f>
        <v>#DIV/0!</v>
      </c>
      <c r="BV30" s="2"/>
      <c r="BW30" s="2"/>
      <c r="BX30" s="16" t="e">
        <f>SUM(BW30/BV30)</f>
        <v>#DIV/0!</v>
      </c>
      <c r="BY30" s="2"/>
      <c r="BZ30" s="2"/>
      <c r="CA30" s="16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6" t="e">
        <f>SUM(C31/B31)</f>
        <v>#DIV/0!</v>
      </c>
      <c r="E31" s="24"/>
      <c r="F31" s="24"/>
      <c r="G31" s="16" t="e">
        <f>SUM(F31/E31)</f>
        <v>#DIV/0!</v>
      </c>
      <c r="H31" s="24"/>
      <c r="I31" s="24"/>
      <c r="J31" s="16" t="e">
        <f>SUM(I31/H31)</f>
        <v>#DIV/0!</v>
      </c>
      <c r="K31" s="24"/>
      <c r="L31" s="24"/>
      <c r="M31" s="16" t="e">
        <f>SUM(L31/K31)</f>
        <v>#DIV/0!</v>
      </c>
      <c r="N31" s="24"/>
      <c r="O31" s="24"/>
      <c r="P31" s="16" t="e">
        <f>SUM(O31/N31)</f>
        <v>#DIV/0!</v>
      </c>
      <c r="Q31" s="24"/>
      <c r="R31" s="24"/>
      <c r="S31" s="16" t="e">
        <f>SUM(R31/Q31)</f>
        <v>#DIV/0!</v>
      </c>
      <c r="T31" s="24"/>
      <c r="U31" s="24"/>
      <c r="V31" s="16" t="e">
        <f>SUM(U31/T31)</f>
        <v>#DIV/0!</v>
      </c>
      <c r="W31" s="24"/>
      <c r="X31" s="24"/>
      <c r="Y31" s="16" t="e">
        <f>SUM(X31/W31)</f>
        <v>#DIV/0!</v>
      </c>
      <c r="Z31" s="24"/>
      <c r="AA31" s="24"/>
      <c r="AB31" s="16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6" t="e">
        <f>SUM(AG31/AF31)</f>
        <v>#DIV/0!</v>
      </c>
      <c r="AI31" s="24"/>
      <c r="AJ31" s="24"/>
      <c r="AK31" s="19" t="e">
        <f>SUM(AJ31/AI31)</f>
        <v>#DIV/0!</v>
      </c>
      <c r="AL31" s="24"/>
      <c r="AM31" s="24"/>
      <c r="AN31" s="16" t="e">
        <f>SUM(AM31/AL31)</f>
        <v>#DIV/0!</v>
      </c>
      <c r="AO31" s="24"/>
      <c r="AP31" s="24"/>
      <c r="AQ31" s="16" t="e">
        <f>SUM(AP31/AO31)</f>
        <v>#DIV/0!</v>
      </c>
      <c r="AR31" s="24"/>
      <c r="AS31" s="24"/>
      <c r="AT31" s="16" t="e">
        <f>SUM(AS31/AR31)</f>
        <v>#DIV/0!</v>
      </c>
      <c r="AU31" s="24"/>
      <c r="AV31" s="24"/>
      <c r="AW31" s="16" t="e">
        <f>SUM(AV31/AU31)</f>
        <v>#DIV/0!</v>
      </c>
      <c r="AX31" s="24"/>
      <c r="AY31" s="24"/>
      <c r="AZ31" s="16" t="e">
        <f>SUM(AY31/AX31)</f>
        <v>#DIV/0!</v>
      </c>
      <c r="BA31" s="24"/>
      <c r="BB31" s="24"/>
      <c r="BC31" s="16" t="e">
        <f>SUM(BB31/BA31)</f>
        <v>#DIV/0!</v>
      </c>
      <c r="BD31" s="24"/>
      <c r="BE31" s="24"/>
      <c r="BF31" s="16" t="e">
        <f>SUM(BE31/BD31)</f>
        <v>#DIV/0!</v>
      </c>
      <c r="BG31" s="24"/>
      <c r="BH31" s="24"/>
      <c r="BI31" s="16" t="e">
        <f>SUM(BH31/BG31)</f>
        <v>#DIV/0!</v>
      </c>
      <c r="BJ31" s="24"/>
      <c r="BK31" s="24"/>
      <c r="BL31" s="16" t="e">
        <f>SUM(BK31/BJ31)</f>
        <v>#DIV/0!</v>
      </c>
      <c r="BM31" s="24"/>
      <c r="BN31" s="24"/>
      <c r="BO31" s="16" t="e">
        <f>SUM(BN31/BM31)</f>
        <v>#DIV/0!</v>
      </c>
      <c r="BP31" s="24"/>
      <c r="BQ31" s="24"/>
      <c r="BR31" s="16" t="e">
        <f>SUM(BQ31/BP31)</f>
        <v>#DIV/0!</v>
      </c>
      <c r="BS31" s="24"/>
      <c r="BT31" s="24"/>
      <c r="BU31" s="16" t="e">
        <f>SUM(BT31/BS31)</f>
        <v>#DIV/0!</v>
      </c>
      <c r="BV31" s="24"/>
      <c r="BW31" s="24"/>
      <c r="BX31" s="16" t="e">
        <f>SUM(BW31/BV31)</f>
        <v>#DIV/0!</v>
      </c>
      <c r="BY31" s="24"/>
      <c r="BZ31" s="24"/>
      <c r="CA31" s="16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6"/>
      <c r="E32" s="24">
        <f>(E31+E30)/E27*100</f>
        <v>0</v>
      </c>
      <c r="F32" s="24">
        <f>(F31+F30)/F27*100</f>
        <v>0</v>
      </c>
      <c r="G32" s="16"/>
      <c r="H32" s="24">
        <f>(H31+H30)/H27*100</f>
        <v>0</v>
      </c>
      <c r="I32" s="24">
        <f>(I31+I30)/I27*100</f>
        <v>0</v>
      </c>
      <c r="J32" s="16"/>
      <c r="K32" s="24">
        <f>(K31+K30)/K27*100</f>
        <v>0</v>
      </c>
      <c r="L32" s="24">
        <f>(L31+L30)/L27*100</f>
        <v>0</v>
      </c>
      <c r="M32" s="16"/>
      <c r="N32" s="24">
        <f>(N31+N30)/N27*100</f>
        <v>0</v>
      </c>
      <c r="O32" s="24">
        <f>(O31+O30)/O27*100</f>
        <v>0</v>
      </c>
      <c r="P32" s="16"/>
      <c r="Q32" s="24">
        <f>(Q31+Q30)/Q27*100</f>
        <v>0</v>
      </c>
      <c r="R32" s="24">
        <f>(R31+R30)/R27*100</f>
        <v>0</v>
      </c>
      <c r="S32" s="16"/>
      <c r="T32" s="24">
        <f>(T31+T30)/T27*100</f>
        <v>0</v>
      </c>
      <c r="U32" s="24">
        <f>(U31+U30)/U27*100</f>
        <v>0</v>
      </c>
      <c r="V32" s="16"/>
      <c r="W32" s="24">
        <f>(W31+W30)/W27*100</f>
        <v>0</v>
      </c>
      <c r="X32" s="24">
        <f>(X31+X30)/X27*100</f>
        <v>0</v>
      </c>
      <c r="Y32" s="16"/>
      <c r="Z32" s="24">
        <f>(Z31+Z30)/Z27*100</f>
        <v>0</v>
      </c>
      <c r="AA32" s="24">
        <f>(AA31+AA30)/AA27*100</f>
        <v>0</v>
      </c>
      <c r="AB32" s="16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6"/>
      <c r="AI32" s="24">
        <f>(AI31+AI30)/AI27*100</f>
        <v>0</v>
      </c>
      <c r="AJ32" s="24">
        <f>(AJ31+AJ30)/AJ27*100</f>
        <v>0</v>
      </c>
      <c r="AK32" s="19"/>
      <c r="AL32" s="24">
        <f>(AL31+AL30)/AL27*100</f>
        <v>0</v>
      </c>
      <c r="AM32" s="24">
        <f>(AM31+AM30)/AM27*100</f>
        <v>0</v>
      </c>
      <c r="AN32" s="16"/>
      <c r="AO32" s="24">
        <f>(AO31+AO30)/AO27*100</f>
        <v>0</v>
      </c>
      <c r="AP32" s="24">
        <f>(AP31+AP30)/AP27*100</f>
        <v>0</v>
      </c>
      <c r="AQ32" s="16"/>
      <c r="AR32" s="24">
        <f>(AR31+AR30)/AR27*100</f>
        <v>0</v>
      </c>
      <c r="AS32" s="24">
        <f>(AS31+AS30)/AS27*100</f>
        <v>0</v>
      </c>
      <c r="AT32" s="16"/>
      <c r="AU32" s="24">
        <f>(AU31+AU30)/AU27*100</f>
        <v>0</v>
      </c>
      <c r="AV32" s="24">
        <f>(AV31+AV30)/AV27*100</f>
        <v>0</v>
      </c>
      <c r="AW32" s="16"/>
      <c r="AX32" s="24">
        <f>(AX31+AX30)/AX27*100</f>
        <v>0</v>
      </c>
      <c r="AY32" s="24">
        <f>(AY31+AY30)/AY27*100</f>
        <v>0</v>
      </c>
      <c r="AZ32" s="16"/>
      <c r="BA32" s="24">
        <f>(BA31+BA30)/BA27*100</f>
        <v>0</v>
      </c>
      <c r="BB32" s="24">
        <f>(BB31+BB30)/BB27*100</f>
        <v>0</v>
      </c>
      <c r="BC32" s="16"/>
      <c r="BD32" s="24">
        <f>(BD31+BD30)/BD27*100</f>
        <v>0</v>
      </c>
      <c r="BE32" s="24">
        <f>(BE31+BE30)/BE27*100</f>
        <v>0</v>
      </c>
      <c r="BF32" s="16" t="e">
        <f>SUM(BE32/BD32)</f>
        <v>#DIV/0!</v>
      </c>
      <c r="BG32" s="24">
        <f>(BG31+BG30)/BG27*100</f>
        <v>0</v>
      </c>
      <c r="BH32" s="24">
        <f>(BH31+BH30)/BH27*100</f>
        <v>0</v>
      </c>
      <c r="BI32" s="16"/>
      <c r="BJ32" s="24">
        <f>(BJ31+BJ30)/BJ27*100</f>
        <v>0</v>
      </c>
      <c r="BK32" s="24">
        <f>(BK31+BK30)/BK27*100</f>
        <v>0</v>
      </c>
      <c r="BL32" s="16"/>
      <c r="BM32" s="24">
        <f>(BM31+BM30)/BM27*100</f>
        <v>0</v>
      </c>
      <c r="BN32" s="24">
        <f>(BN31+BN30)/BN27*100</f>
        <v>0</v>
      </c>
      <c r="BO32" s="16"/>
      <c r="BP32" s="24">
        <f>(BP31+BP30)/BP27*100</f>
        <v>0</v>
      </c>
      <c r="BQ32" s="24">
        <f>(BQ31+BQ30)/BQ27*100</f>
        <v>0</v>
      </c>
      <c r="BR32" s="16"/>
      <c r="BS32" s="37">
        <f>(BS31+BS30)/BS27*100</f>
        <v>0</v>
      </c>
      <c r="BT32" s="37">
        <f>(BT31+BT30)/BT27*100</f>
        <v>0</v>
      </c>
      <c r="BU32" s="16"/>
      <c r="BV32" s="24">
        <f>(BV31+BV30)/BV27*100</f>
        <v>0</v>
      </c>
      <c r="BW32" s="24">
        <f>(BW31+BW30)/BW27*100</f>
        <v>0</v>
      </c>
      <c r="BX32" s="16"/>
      <c r="BY32" s="24">
        <f>(BY31+BY30)/BY27*100</f>
        <v>0</v>
      </c>
      <c r="BZ32" s="24">
        <f>(BZ31+BZ30)/BZ27*100</f>
        <v>0</v>
      </c>
      <c r="CA32" s="16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6"/>
      <c r="E33" s="2"/>
      <c r="F33" s="2"/>
      <c r="G33" s="16"/>
      <c r="H33" s="2"/>
      <c r="I33" s="2"/>
      <c r="J33" s="16"/>
      <c r="K33" s="2"/>
      <c r="L33" s="2"/>
      <c r="M33" s="16"/>
      <c r="N33" s="2"/>
      <c r="O33" s="2"/>
      <c r="P33" s="16"/>
      <c r="Q33" s="9"/>
      <c r="R33" s="2"/>
      <c r="S33" s="16"/>
      <c r="T33" s="2"/>
      <c r="U33" s="10"/>
      <c r="V33" s="16"/>
      <c r="W33" s="2"/>
      <c r="X33" s="2"/>
      <c r="Y33" s="1"/>
      <c r="Z33" s="2"/>
      <c r="AA33" s="2"/>
      <c r="AB33" s="16"/>
      <c r="AC33" s="2"/>
      <c r="AD33" s="2"/>
      <c r="AE33" s="12"/>
      <c r="AF33" s="2"/>
      <c r="AG33" s="2"/>
      <c r="AH33" s="16"/>
      <c r="AI33" s="2"/>
      <c r="AJ33" s="2"/>
      <c r="AK33" s="19"/>
      <c r="AL33" s="2"/>
      <c r="AM33" s="2"/>
      <c r="AN33" s="16"/>
      <c r="AO33" s="2"/>
      <c r="AP33" s="2"/>
      <c r="AQ33" s="16"/>
      <c r="AR33" s="2"/>
      <c r="AS33" s="2"/>
      <c r="AT33" s="16"/>
      <c r="AU33" s="2"/>
      <c r="AV33" s="2"/>
      <c r="AW33" s="16"/>
      <c r="AX33" s="2"/>
      <c r="AY33" s="2"/>
      <c r="AZ33" s="16"/>
      <c r="BA33" s="2"/>
      <c r="BB33" s="2"/>
      <c r="BC33" s="16"/>
      <c r="BD33" s="2"/>
      <c r="BE33" s="2"/>
      <c r="BF33" s="16"/>
      <c r="BG33" s="2"/>
      <c r="BH33" s="2"/>
      <c r="BI33" s="16"/>
      <c r="BJ33" s="2"/>
      <c r="BK33" s="2"/>
      <c r="BL33" s="16"/>
      <c r="BM33" s="2"/>
      <c r="BN33" s="2"/>
      <c r="BO33" s="16"/>
      <c r="BP33" s="2"/>
      <c r="BQ33" s="2"/>
      <c r="BR33" s="16"/>
      <c r="BS33" s="2"/>
      <c r="BT33" s="2"/>
      <c r="BU33" s="16"/>
      <c r="BV33" s="2"/>
      <c r="BW33" s="2"/>
      <c r="BX33" s="16"/>
      <c r="BY33" s="2"/>
      <c r="BZ33" s="2"/>
      <c r="CA33" s="16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57"/>
      <c r="T34" s="33"/>
      <c r="AY34" s="33"/>
      <c r="AZ34" s="58"/>
      <c r="BE34" s="33"/>
      <c r="BF34" s="58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59"/>
      <c r="BA35" s="40"/>
      <c r="BB35" s="40"/>
      <c r="BD35" s="40"/>
      <c r="BE35" s="41"/>
      <c r="BF35" s="58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58"/>
      <c r="BG36" s="33"/>
      <c r="CF36" s="23"/>
      <c r="CG36" s="23"/>
      <c r="CH36" s="23"/>
      <c r="CI36" s="23"/>
    </row>
    <row r="37" spans="1:87" x14ac:dyDescent="0.2">
      <c r="BD37" s="40"/>
      <c r="BE37" s="41"/>
      <c r="BF37" s="58"/>
      <c r="BG37" s="33"/>
    </row>
    <row r="38" spans="1:87" x14ac:dyDescent="0.2">
      <c r="BE38" s="33"/>
      <c r="BF38" s="59"/>
      <c r="BG38" s="33"/>
    </row>
    <row r="39" spans="1:87" x14ac:dyDescent="0.2">
      <c r="BE39" s="33"/>
      <c r="BF39" s="59"/>
      <c r="BG39" s="33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28" sqref="C28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9" t="s">
        <v>73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 t="s">
        <v>0</v>
      </c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</row>
    <row r="3" spans="1:87" x14ac:dyDescent="0.2">
      <c r="A3" s="65"/>
      <c r="B3" s="66" t="s">
        <v>1</v>
      </c>
      <c r="C3" s="67"/>
      <c r="D3" s="67"/>
      <c r="E3" s="66" t="s">
        <v>2</v>
      </c>
      <c r="F3" s="67"/>
      <c r="G3" s="67"/>
      <c r="H3" s="66" t="s">
        <v>3</v>
      </c>
      <c r="I3" s="67"/>
      <c r="J3" s="67"/>
      <c r="K3" s="66" t="s">
        <v>4</v>
      </c>
      <c r="L3" s="67"/>
      <c r="M3" s="67"/>
      <c r="N3" s="66" t="s">
        <v>5</v>
      </c>
      <c r="O3" s="67"/>
      <c r="P3" s="67"/>
      <c r="Q3" s="66" t="s">
        <v>6</v>
      </c>
      <c r="R3" s="67"/>
      <c r="S3" s="67"/>
      <c r="T3" s="66" t="s">
        <v>7</v>
      </c>
      <c r="U3" s="67"/>
      <c r="V3" s="67"/>
      <c r="W3" s="66" t="s">
        <v>8</v>
      </c>
      <c r="X3" s="67"/>
      <c r="Y3" s="67"/>
      <c r="Z3" s="66" t="s">
        <v>49</v>
      </c>
      <c r="AA3" s="67"/>
      <c r="AB3" s="67"/>
      <c r="AC3" s="66" t="s">
        <v>9</v>
      </c>
      <c r="AD3" s="67"/>
      <c r="AE3" s="67"/>
      <c r="AF3" s="66" t="s">
        <v>10</v>
      </c>
      <c r="AG3" s="67"/>
      <c r="AH3" s="67"/>
      <c r="AI3" s="66" t="s">
        <v>51</v>
      </c>
      <c r="AJ3" s="67"/>
      <c r="AK3" s="67"/>
      <c r="AL3" s="66" t="s">
        <v>11</v>
      </c>
      <c r="AM3" s="67"/>
      <c r="AN3" s="67"/>
      <c r="AO3" s="66" t="s">
        <v>12</v>
      </c>
      <c r="AP3" s="67"/>
      <c r="AQ3" s="67"/>
      <c r="AR3" s="66" t="s">
        <v>13</v>
      </c>
      <c r="AS3" s="67"/>
      <c r="AT3" s="67"/>
      <c r="AU3" s="66" t="s">
        <v>14</v>
      </c>
      <c r="AV3" s="67"/>
      <c r="AW3" s="67"/>
      <c r="AX3" s="66" t="s">
        <v>15</v>
      </c>
      <c r="AY3" s="67"/>
      <c r="AZ3" s="67"/>
      <c r="BA3" s="66" t="s">
        <v>16</v>
      </c>
      <c r="BB3" s="67"/>
      <c r="BC3" s="67"/>
      <c r="BD3" s="66" t="s">
        <v>17</v>
      </c>
      <c r="BE3" s="67"/>
      <c r="BF3" s="67"/>
      <c r="BG3" s="66" t="s">
        <v>18</v>
      </c>
      <c r="BH3" s="67"/>
      <c r="BI3" s="67"/>
      <c r="BJ3" s="66" t="s">
        <v>19</v>
      </c>
      <c r="BK3" s="67"/>
      <c r="BL3" s="67"/>
      <c r="BM3" s="66" t="s">
        <v>20</v>
      </c>
      <c r="BN3" s="67"/>
      <c r="BO3" s="67"/>
      <c r="BP3" s="66" t="s">
        <v>21</v>
      </c>
      <c r="BQ3" s="67"/>
      <c r="BR3" s="67"/>
      <c r="BS3" s="66" t="s">
        <v>22</v>
      </c>
      <c r="BT3" s="67"/>
      <c r="BU3" s="67"/>
      <c r="BV3" s="66" t="s">
        <v>23</v>
      </c>
      <c r="BW3" s="67"/>
      <c r="BX3" s="67"/>
      <c r="BY3" s="66" t="s">
        <v>24</v>
      </c>
      <c r="BZ3" s="67"/>
      <c r="CA3" s="67"/>
      <c r="CB3" s="66" t="s">
        <v>25</v>
      </c>
      <c r="CC3" s="67"/>
      <c r="CD3" s="67"/>
    </row>
    <row r="4" spans="1:87" ht="11.25" customHeight="1" x14ac:dyDescent="0.2">
      <c r="A4" s="61"/>
      <c r="B4" s="66" t="s">
        <v>26</v>
      </c>
      <c r="C4" s="66" t="s">
        <v>63</v>
      </c>
      <c r="D4" s="68" t="s">
        <v>27</v>
      </c>
      <c r="E4" s="66" t="s">
        <v>26</v>
      </c>
      <c r="F4" s="66" t="s">
        <v>63</v>
      </c>
      <c r="G4" s="68" t="s">
        <v>27</v>
      </c>
      <c r="H4" s="66" t="s">
        <v>26</v>
      </c>
      <c r="I4" s="66" t="s">
        <v>63</v>
      </c>
      <c r="J4" s="68" t="s">
        <v>27</v>
      </c>
      <c r="K4" s="66" t="s">
        <v>26</v>
      </c>
      <c r="L4" s="66" t="s">
        <v>63</v>
      </c>
      <c r="M4" s="68" t="s">
        <v>27</v>
      </c>
      <c r="N4" s="66" t="s">
        <v>26</v>
      </c>
      <c r="O4" s="66" t="s">
        <v>63</v>
      </c>
      <c r="P4" s="68" t="s">
        <v>27</v>
      </c>
      <c r="Q4" s="66" t="s">
        <v>26</v>
      </c>
      <c r="R4" s="66" t="s">
        <v>63</v>
      </c>
      <c r="S4" s="68" t="s">
        <v>27</v>
      </c>
      <c r="T4" s="66" t="s">
        <v>26</v>
      </c>
      <c r="U4" s="66" t="s">
        <v>63</v>
      </c>
      <c r="V4" s="68" t="s">
        <v>27</v>
      </c>
      <c r="W4" s="66" t="s">
        <v>26</v>
      </c>
      <c r="X4" s="66" t="s">
        <v>63</v>
      </c>
      <c r="Y4" s="68" t="s">
        <v>27</v>
      </c>
      <c r="Z4" s="66" t="s">
        <v>26</v>
      </c>
      <c r="AA4" s="66" t="s">
        <v>63</v>
      </c>
      <c r="AB4" s="68" t="s">
        <v>27</v>
      </c>
      <c r="AC4" s="66" t="s">
        <v>26</v>
      </c>
      <c r="AD4" s="66" t="s">
        <v>63</v>
      </c>
      <c r="AE4" s="68" t="s">
        <v>27</v>
      </c>
      <c r="AF4" s="66" t="s">
        <v>26</v>
      </c>
      <c r="AG4" s="66" t="s">
        <v>63</v>
      </c>
      <c r="AH4" s="68" t="s">
        <v>27</v>
      </c>
      <c r="AI4" s="66" t="s">
        <v>26</v>
      </c>
      <c r="AJ4" s="66" t="s">
        <v>63</v>
      </c>
      <c r="AK4" s="68" t="s">
        <v>27</v>
      </c>
      <c r="AL4" s="66" t="s">
        <v>26</v>
      </c>
      <c r="AM4" s="66" t="s">
        <v>63</v>
      </c>
      <c r="AN4" s="68" t="s">
        <v>27</v>
      </c>
      <c r="AO4" s="66" t="s">
        <v>26</v>
      </c>
      <c r="AP4" s="66" t="s">
        <v>63</v>
      </c>
      <c r="AQ4" s="68" t="s">
        <v>27</v>
      </c>
      <c r="AR4" s="66" t="s">
        <v>26</v>
      </c>
      <c r="AS4" s="66" t="s">
        <v>63</v>
      </c>
      <c r="AT4" s="68" t="s">
        <v>27</v>
      </c>
      <c r="AU4" s="66" t="s">
        <v>26</v>
      </c>
      <c r="AV4" s="66" t="s">
        <v>63</v>
      </c>
      <c r="AW4" s="68" t="s">
        <v>27</v>
      </c>
      <c r="AX4" s="66" t="s">
        <v>26</v>
      </c>
      <c r="AY4" s="66" t="s">
        <v>63</v>
      </c>
      <c r="AZ4" s="68" t="s">
        <v>27</v>
      </c>
      <c r="BA4" s="66" t="s">
        <v>26</v>
      </c>
      <c r="BB4" s="66" t="s">
        <v>63</v>
      </c>
      <c r="BC4" s="68" t="s">
        <v>27</v>
      </c>
      <c r="BD4" s="66" t="s">
        <v>26</v>
      </c>
      <c r="BE4" s="66" t="s">
        <v>63</v>
      </c>
      <c r="BF4" s="68" t="s">
        <v>27</v>
      </c>
      <c r="BG4" s="66" t="s">
        <v>26</v>
      </c>
      <c r="BH4" s="66" t="s">
        <v>63</v>
      </c>
      <c r="BI4" s="68" t="s">
        <v>27</v>
      </c>
      <c r="BJ4" s="66" t="s">
        <v>26</v>
      </c>
      <c r="BK4" s="66" t="s">
        <v>63</v>
      </c>
      <c r="BL4" s="68" t="s">
        <v>27</v>
      </c>
      <c r="BM4" s="66" t="s">
        <v>26</v>
      </c>
      <c r="BN4" s="66" t="s">
        <v>63</v>
      </c>
      <c r="BO4" s="68" t="s">
        <v>27</v>
      </c>
      <c r="BP4" s="66" t="s">
        <v>26</v>
      </c>
      <c r="BQ4" s="66" t="s">
        <v>63</v>
      </c>
      <c r="BR4" s="68" t="s">
        <v>27</v>
      </c>
      <c r="BS4" s="66" t="s">
        <v>26</v>
      </c>
      <c r="BT4" s="66" t="s">
        <v>63</v>
      </c>
      <c r="BU4" s="68" t="s">
        <v>27</v>
      </c>
      <c r="BV4" s="66" t="s">
        <v>26</v>
      </c>
      <c r="BW4" s="66" t="s">
        <v>63</v>
      </c>
      <c r="BX4" s="68" t="s">
        <v>27</v>
      </c>
      <c r="BY4" s="66" t="s">
        <v>26</v>
      </c>
      <c r="BZ4" s="66" t="s">
        <v>63</v>
      </c>
      <c r="CA4" s="68" t="s">
        <v>27</v>
      </c>
      <c r="CB4" s="66" t="s">
        <v>26</v>
      </c>
      <c r="CC4" s="66" t="s">
        <v>63</v>
      </c>
      <c r="CD4" s="68" t="s">
        <v>27</v>
      </c>
    </row>
    <row r="5" spans="1:87" ht="12" customHeight="1" x14ac:dyDescent="0.2">
      <c r="A5" s="61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70"/>
      <c r="CF5" s="23"/>
      <c r="CG5" s="23"/>
      <c r="CH5" s="23"/>
      <c r="CI5" s="23"/>
    </row>
    <row r="6" spans="1:87" ht="15" x14ac:dyDescent="0.2">
      <c r="A6" s="53" t="s">
        <v>28</v>
      </c>
      <c r="B6" s="48">
        <v>296904000</v>
      </c>
      <c r="C6" s="48">
        <v>45208624.039999999</v>
      </c>
      <c r="D6" s="25">
        <f>IF(B6&gt;0,C6/B6,0)</f>
        <v>0.15226680691401934</v>
      </c>
      <c r="E6" s="48">
        <v>59528480</v>
      </c>
      <c r="F6" s="48">
        <v>7797031.71</v>
      </c>
      <c r="G6" s="25">
        <f t="shared" ref="G6:G27" si="0">IF(E6&gt;0,F6/E6,0)</f>
        <v>0.13097985552461611</v>
      </c>
      <c r="H6" s="48">
        <v>1397829714.4100001</v>
      </c>
      <c r="I6" s="48">
        <v>163856763.55000001</v>
      </c>
      <c r="J6" s="25">
        <f t="shared" ref="J6:J27" si="1">IF(H6&gt;0,I6/H6,0)</f>
        <v>0.11722226381427378</v>
      </c>
      <c r="K6" s="48">
        <v>567860800</v>
      </c>
      <c r="L6" s="48">
        <v>84630386.030000001</v>
      </c>
      <c r="M6" s="25">
        <f t="shared" ref="M6:M27" si="2">IF(K6&gt;0,L6/K6,0)</f>
        <v>0.14903368225100236</v>
      </c>
      <c r="N6" s="48">
        <v>141145749.94999999</v>
      </c>
      <c r="O6" s="48">
        <v>19512052.219999999</v>
      </c>
      <c r="P6" s="25">
        <f t="shared" ref="P6:P27" si="3">IF(N6&gt;0,O6/N6,0)</f>
        <v>0.13824045163890533</v>
      </c>
      <c r="Q6" s="48">
        <v>107055969</v>
      </c>
      <c r="R6" s="48">
        <v>12077911.82</v>
      </c>
      <c r="S6" s="25">
        <f t="shared" ref="S6:S27" si="4">IF(Q6&gt;0,R6/Q6,0)</f>
        <v>0.11281866796236276</v>
      </c>
      <c r="T6" s="48">
        <v>702156254.98000002</v>
      </c>
      <c r="U6" s="48">
        <v>93203888.349999994</v>
      </c>
      <c r="V6" s="25">
        <f t="shared" ref="V6:V27" si="5">IF(T6&gt;0,U6/T6,0)</f>
        <v>0.13273952583767096</v>
      </c>
      <c r="W6" s="48">
        <v>98764949</v>
      </c>
      <c r="X6" s="48">
        <v>15215661.58</v>
      </c>
      <c r="Y6" s="25">
        <f t="shared" ref="Y6:Y27" si="6">IF(W6&gt;0,X6/W6,0)</f>
        <v>0.15405932705944089</v>
      </c>
      <c r="Z6" s="48">
        <v>432703000</v>
      </c>
      <c r="AA6" s="48">
        <v>58096800.979999997</v>
      </c>
      <c r="AB6" s="25">
        <f t="shared" ref="AB6:AB27" si="7">IF(Z6&gt;0,AA6/Z6,0)</f>
        <v>0.13426484443139983</v>
      </c>
      <c r="AC6" s="48">
        <v>425017841</v>
      </c>
      <c r="AD6" s="48">
        <v>55927154.670000002</v>
      </c>
      <c r="AE6" s="25">
        <f t="shared" ref="AE6:AE27" si="8">IF(AC6&gt;0,AD6/AC6,0)</f>
        <v>0.13158778120563649</v>
      </c>
      <c r="AF6" s="48">
        <v>55412076</v>
      </c>
      <c r="AG6" s="48">
        <v>7656701.5300000003</v>
      </c>
      <c r="AH6" s="25">
        <f t="shared" ref="AH6:AH27" si="9">IF(AF6&gt;0,AG6/AF6,0)</f>
        <v>0.13817748914514591</v>
      </c>
      <c r="AI6" s="48">
        <v>519393131</v>
      </c>
      <c r="AJ6" s="48">
        <v>78327269.670000002</v>
      </c>
      <c r="AK6" s="11">
        <f t="shared" ref="AK6:AK27" si="10">IF(AI6&gt;0,AJ6/AI6,0)</f>
        <v>0.15080536301894221</v>
      </c>
      <c r="AL6" s="48">
        <v>737284222.94000006</v>
      </c>
      <c r="AM6" s="48">
        <v>96981674.870000005</v>
      </c>
      <c r="AN6" s="12">
        <f t="shared" ref="AN6:AN27" si="11">IF(AL6&gt;0,AM6/AL6,0)</f>
        <v>0.13153906167051174</v>
      </c>
      <c r="AO6" s="48">
        <v>255812285.38</v>
      </c>
      <c r="AP6" s="48">
        <v>28063127.280000001</v>
      </c>
      <c r="AQ6" s="12">
        <f t="shared" ref="AQ6:AQ27" si="12">IF(AO6&gt;0,AP6/AO6,0)</f>
        <v>0.10970203107451712</v>
      </c>
      <c r="AR6" s="48">
        <v>135691006</v>
      </c>
      <c r="AS6" s="48">
        <v>17727859.640000001</v>
      </c>
      <c r="AT6" s="12">
        <f t="shared" ref="AT6:AT27" si="13">IF(AR6&gt;0,AS6/AR6,0)</f>
        <v>0.13064874498756388</v>
      </c>
      <c r="AU6" s="48">
        <v>115910471</v>
      </c>
      <c r="AV6" s="48">
        <v>15993521.109999999</v>
      </c>
      <c r="AW6" s="12">
        <f t="shared" ref="AW6:AW27" si="14">IF(AU6&gt;0,AV6/AU6,0)</f>
        <v>0.13798167647856421</v>
      </c>
      <c r="AX6" s="48">
        <v>170698060</v>
      </c>
      <c r="AY6" s="48">
        <v>20966179.43</v>
      </c>
      <c r="AZ6" s="12">
        <f t="shared" ref="AZ6:AZ27" si="15">IF(AX6&gt;0,AY6/AX6,0)</f>
        <v>0.1228261143096764</v>
      </c>
      <c r="BA6" s="48">
        <v>92305907.650000006</v>
      </c>
      <c r="BB6" s="48">
        <v>13432836.789999999</v>
      </c>
      <c r="BC6" s="12">
        <f t="shared" ref="BC6:BC27" si="16">IF(BA6&gt;0,BB6/BA6,0)</f>
        <v>0.14552521211246655</v>
      </c>
      <c r="BD6" s="48">
        <v>371194877.02999997</v>
      </c>
      <c r="BE6" s="48">
        <v>49303434.939999998</v>
      </c>
      <c r="BF6" s="12">
        <f t="shared" ref="BF6:BF27" si="17">IF(BD6&gt;0,BE6/BD6,0)</f>
        <v>0.13282358672211764</v>
      </c>
      <c r="BG6" s="48">
        <v>293294174</v>
      </c>
      <c r="BH6" s="48">
        <v>30614379.550000001</v>
      </c>
      <c r="BI6" s="12">
        <f t="shared" ref="BI6:BI27" si="18">IF(BG6&gt;0,BH6/BG6,0)</f>
        <v>0.10438113765601086</v>
      </c>
      <c r="BJ6" s="26">
        <v>66894400</v>
      </c>
      <c r="BK6" s="26">
        <v>8716222.9100000001</v>
      </c>
      <c r="BL6" s="12">
        <f t="shared" ref="BL6:BL27" si="19">IF(BJ6&gt;0,BK6/BJ6,0)</f>
        <v>0.1302982448456074</v>
      </c>
      <c r="BM6" s="26">
        <v>246360417</v>
      </c>
      <c r="BN6" s="26">
        <v>39242122.840000004</v>
      </c>
      <c r="BO6" s="12">
        <f t="shared" ref="BO6:BO27" si="20">IF(BM6&gt;0,BN6/BM6,0)</f>
        <v>0.15928745095442831</v>
      </c>
      <c r="BP6" s="26">
        <v>101095808</v>
      </c>
      <c r="BQ6" s="26">
        <v>15307908.98</v>
      </c>
      <c r="BR6" s="12">
        <f t="shared" ref="BR6:BR27" si="21">IF(BP6&gt;0,BQ6/BP6,0)</f>
        <v>0.15141981930645435</v>
      </c>
      <c r="BS6" s="26">
        <v>172677771.33000001</v>
      </c>
      <c r="BT6" s="26">
        <v>25592591.219999999</v>
      </c>
      <c r="BU6" s="12">
        <f t="shared" ref="BU6:BU27" si="22">IF(BS6&gt;0,BT6/BS6,0)</f>
        <v>0.14821010847476518</v>
      </c>
      <c r="BV6" s="26">
        <v>1975665000</v>
      </c>
      <c r="BW6" s="26">
        <v>237398199.88</v>
      </c>
      <c r="BX6" s="25">
        <f t="shared" ref="BX6:BX27" si="23">IF(BV6&gt;0,BW6/BV6,0)</f>
        <v>0.12016116086482273</v>
      </c>
      <c r="BY6" s="24">
        <v>4918142143</v>
      </c>
      <c r="BZ6" s="24">
        <v>583812894.28999996</v>
      </c>
      <c r="CA6" s="12">
        <f t="shared" ref="CA6:CA27" si="24">IF(BY6&gt;0,BZ6/BY6,0)</f>
        <v>0.11870598232321158</v>
      </c>
      <c r="CB6" s="3">
        <f>B6+E6+H6+K6+N6+Q6+T6+W6+Z6+AC6+AF6+AI6+AL6+AO6+AR6+AU6+AX6+BA6+BD6+BG6+BJ6+BM6+BP6+BS6+BV6+BY6</f>
        <v>14456798508.67</v>
      </c>
      <c r="CC6" s="3">
        <f>C6+F6+I6+L6+O6+R6+U6+X6+AA6+AD6+AG6+AJ6+AM6+AP6+AS6+AV6+AY6+BB6+BE6+BH6+BK6+BN6+BQ6+BT6+BW6+BZ6</f>
        <v>1824663199.8799996</v>
      </c>
      <c r="CD6" s="19">
        <f t="shared" ref="CD6:CD27" si="25">IF(CB6&gt;0,CC6/CB6,0)</f>
        <v>0.12621488767279399</v>
      </c>
      <c r="CF6" s="27"/>
      <c r="CG6" s="27"/>
      <c r="CH6" s="23"/>
      <c r="CI6" s="23"/>
    </row>
    <row r="7" spans="1:87" ht="26.25" customHeight="1" x14ac:dyDescent="0.2">
      <c r="A7" s="53" t="s">
        <v>29</v>
      </c>
      <c r="B7" s="48">
        <v>0</v>
      </c>
      <c r="C7" s="48">
        <v>0</v>
      </c>
      <c r="D7" s="25">
        <f t="shared" ref="D7:D27" si="26">IF(B7&gt;0,C7/B7,0)</f>
        <v>0</v>
      </c>
      <c r="E7" s="48">
        <v>50530940</v>
      </c>
      <c r="F7" s="48">
        <v>8421822</v>
      </c>
      <c r="G7" s="25">
        <f t="shared" si="0"/>
        <v>0.16666664028019268</v>
      </c>
      <c r="H7" s="48">
        <v>0</v>
      </c>
      <c r="I7" s="48">
        <v>0</v>
      </c>
      <c r="J7" s="25">
        <f t="shared" si="1"/>
        <v>0</v>
      </c>
      <c r="K7" s="48">
        <v>0</v>
      </c>
      <c r="L7" s="48">
        <v>0</v>
      </c>
      <c r="M7" s="25">
        <f t="shared" si="2"/>
        <v>0</v>
      </c>
      <c r="N7" s="48">
        <v>54256443</v>
      </c>
      <c r="O7" s="48">
        <v>9042740</v>
      </c>
      <c r="P7" s="25">
        <f t="shared" si="3"/>
        <v>0.16666665745117129</v>
      </c>
      <c r="Q7" s="48">
        <v>77571871</v>
      </c>
      <c r="R7" s="48">
        <v>12928646</v>
      </c>
      <c r="S7" s="25">
        <f t="shared" si="4"/>
        <v>0.16666667740939239</v>
      </c>
      <c r="T7" s="48">
        <v>0</v>
      </c>
      <c r="U7" s="48">
        <v>0</v>
      </c>
      <c r="V7" s="25">
        <f t="shared" si="5"/>
        <v>0</v>
      </c>
      <c r="W7" s="48">
        <v>34728365</v>
      </c>
      <c r="X7" s="48">
        <v>5788060</v>
      </c>
      <c r="Y7" s="25">
        <f t="shared" si="6"/>
        <v>0.1666666426709118</v>
      </c>
      <c r="Z7" s="48">
        <v>0</v>
      </c>
      <c r="AA7" s="48">
        <v>0</v>
      </c>
      <c r="AB7" s="25">
        <f t="shared" si="7"/>
        <v>0</v>
      </c>
      <c r="AC7" s="48">
        <v>0</v>
      </c>
      <c r="AD7" s="48">
        <v>0</v>
      </c>
      <c r="AE7" s="25">
        <f t="shared" si="8"/>
        <v>0</v>
      </c>
      <c r="AF7" s="48">
        <v>91692087</v>
      </c>
      <c r="AG7" s="48">
        <v>15282014</v>
      </c>
      <c r="AH7" s="25">
        <f t="shared" si="9"/>
        <v>0.16666666121363341</v>
      </c>
      <c r="AI7" s="48">
        <v>0</v>
      </c>
      <c r="AJ7" s="48">
        <v>0</v>
      </c>
      <c r="AK7" s="11">
        <f t="shared" si="10"/>
        <v>0</v>
      </c>
      <c r="AL7" s="48">
        <v>0</v>
      </c>
      <c r="AM7" s="48">
        <v>0</v>
      </c>
      <c r="AN7" s="12">
        <f t="shared" si="11"/>
        <v>0</v>
      </c>
      <c r="AO7" s="48">
        <v>0</v>
      </c>
      <c r="AP7" s="48">
        <v>0</v>
      </c>
      <c r="AQ7" s="12">
        <f t="shared" si="12"/>
        <v>0</v>
      </c>
      <c r="AR7" s="48">
        <v>95905553</v>
      </c>
      <c r="AS7" s="48">
        <v>15984258</v>
      </c>
      <c r="AT7" s="12">
        <f t="shared" si="13"/>
        <v>0.16666665797756258</v>
      </c>
      <c r="AU7" s="48">
        <v>94856730</v>
      </c>
      <c r="AV7" s="48">
        <v>15809456</v>
      </c>
      <c r="AW7" s="12">
        <f t="shared" si="14"/>
        <v>0.16666667720888123</v>
      </c>
      <c r="AX7" s="48">
        <v>59986369</v>
      </c>
      <c r="AY7" s="48">
        <v>9997728</v>
      </c>
      <c r="AZ7" s="12">
        <f t="shared" si="15"/>
        <v>0.16666666388825768</v>
      </c>
      <c r="BA7" s="48">
        <v>48690469</v>
      </c>
      <c r="BB7" s="48">
        <v>8115078</v>
      </c>
      <c r="BC7" s="12">
        <f t="shared" si="16"/>
        <v>0.16666666324368329</v>
      </c>
      <c r="BD7" s="48">
        <v>6339681</v>
      </c>
      <c r="BE7" s="48">
        <v>1056614</v>
      </c>
      <c r="BF7" s="12">
        <f t="shared" si="17"/>
        <v>0.16666674553498828</v>
      </c>
      <c r="BG7" s="48">
        <v>0</v>
      </c>
      <c r="BH7" s="48">
        <v>0</v>
      </c>
      <c r="BI7" s="25">
        <f t="shared" si="18"/>
        <v>0</v>
      </c>
      <c r="BJ7" s="26">
        <v>60007616</v>
      </c>
      <c r="BK7" s="26">
        <v>10001270</v>
      </c>
      <c r="BL7" s="12">
        <f t="shared" si="19"/>
        <v>0.16666667777636759</v>
      </c>
      <c r="BM7" s="26">
        <v>29547704</v>
      </c>
      <c r="BN7" s="26">
        <v>4924618</v>
      </c>
      <c r="BO7" s="25">
        <f t="shared" si="20"/>
        <v>0.16666668922905142</v>
      </c>
      <c r="BP7" s="26">
        <v>71362722</v>
      </c>
      <c r="BQ7" s="26">
        <v>11893788</v>
      </c>
      <c r="BR7" s="12">
        <f t="shared" si="21"/>
        <v>0.16666668067958507</v>
      </c>
      <c r="BS7" s="26">
        <v>21633150</v>
      </c>
      <c r="BT7" s="26">
        <v>3605526</v>
      </c>
      <c r="BU7" s="12">
        <f t="shared" si="22"/>
        <v>0.1666667128920199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797109700</v>
      </c>
      <c r="CC7" s="3">
        <f t="shared" ref="CC7:CC12" si="27">BZ7+BW7+BT7+BQ7+BN7+BK7+BH7+BE7+BB7+AY7+AV7+AS7+AP7+AM7+AJ7+AG7+AD7+AA7+X7+U7+R7+O7+L7+I7+F7+C7</f>
        <v>132851618</v>
      </c>
      <c r="CD7" s="19">
        <f t="shared" si="25"/>
        <v>0.16666666833937663</v>
      </c>
      <c r="CF7" s="27"/>
      <c r="CG7" s="27"/>
      <c r="CH7" s="23"/>
      <c r="CI7" s="23"/>
    </row>
    <row r="8" spans="1:87" ht="27" customHeight="1" x14ac:dyDescent="0.2">
      <c r="A8" s="53" t="s">
        <v>30</v>
      </c>
      <c r="B8" s="48">
        <v>91460314.170000002</v>
      </c>
      <c r="C8" s="48">
        <v>1960000</v>
      </c>
      <c r="D8" s="25">
        <f t="shared" si="26"/>
        <v>2.1430059778243159E-2</v>
      </c>
      <c r="E8" s="48">
        <v>13515239.76</v>
      </c>
      <c r="F8" s="48">
        <v>246600</v>
      </c>
      <c r="G8" s="25">
        <f t="shared" si="0"/>
        <v>1.82460692062484E-2</v>
      </c>
      <c r="H8" s="48">
        <v>443343633.66000003</v>
      </c>
      <c r="I8" s="48">
        <v>8737988.1600000001</v>
      </c>
      <c r="J8" s="25">
        <f t="shared" si="1"/>
        <v>1.9709289807240491E-2</v>
      </c>
      <c r="K8" s="48">
        <v>254065650.02000001</v>
      </c>
      <c r="L8" s="48">
        <v>3500000</v>
      </c>
      <c r="M8" s="25">
        <f t="shared" si="2"/>
        <v>1.3775966958636402E-2</v>
      </c>
      <c r="N8" s="48">
        <v>50971061.170000002</v>
      </c>
      <c r="O8" s="48">
        <v>945760</v>
      </c>
      <c r="P8" s="25">
        <f t="shared" si="3"/>
        <v>1.8554842263253591E-2</v>
      </c>
      <c r="Q8" s="48">
        <v>38581136.409999996</v>
      </c>
      <c r="R8" s="48">
        <v>454837</v>
      </c>
      <c r="S8" s="25">
        <f t="shared" si="4"/>
        <v>1.1789103233416138E-2</v>
      </c>
      <c r="T8" s="48">
        <v>168555767.84999999</v>
      </c>
      <c r="U8" s="48">
        <v>42972412</v>
      </c>
      <c r="V8" s="25">
        <f t="shared" si="5"/>
        <v>0.25494477316398756</v>
      </c>
      <c r="W8" s="48">
        <v>18189157.039999999</v>
      </c>
      <c r="X8" s="48">
        <v>419520</v>
      </c>
      <c r="Y8" s="25">
        <f t="shared" si="6"/>
        <v>2.3064290394405218E-2</v>
      </c>
      <c r="Z8" s="48">
        <v>77258072.109999999</v>
      </c>
      <c r="AA8" s="48">
        <v>2938000</v>
      </c>
      <c r="AB8" s="25">
        <f t="shared" si="7"/>
        <v>3.8028388746445513E-2</v>
      </c>
      <c r="AC8" s="48">
        <v>191761075.68000001</v>
      </c>
      <c r="AD8" s="48">
        <v>3387627</v>
      </c>
      <c r="AE8" s="25">
        <f t="shared" si="8"/>
        <v>1.7665873994433989E-2</v>
      </c>
      <c r="AF8" s="48">
        <v>31301460.859999999</v>
      </c>
      <c r="AG8" s="48">
        <v>517704</v>
      </c>
      <c r="AH8" s="25">
        <f t="shared" si="9"/>
        <v>1.6539291961979057E-2</v>
      </c>
      <c r="AI8" s="48">
        <v>227382432.19999999</v>
      </c>
      <c r="AJ8" s="48">
        <v>71169911.569999993</v>
      </c>
      <c r="AK8" s="11">
        <f t="shared" si="10"/>
        <v>0.31299652695860292</v>
      </c>
      <c r="AL8" s="48">
        <v>415410215.35000002</v>
      </c>
      <c r="AM8" s="48">
        <v>6105840</v>
      </c>
      <c r="AN8" s="12">
        <f t="shared" si="11"/>
        <v>1.4698338592505678E-2</v>
      </c>
      <c r="AO8" s="48">
        <v>39615377.409999996</v>
      </c>
      <c r="AP8" s="48">
        <v>1075960</v>
      </c>
      <c r="AQ8" s="12">
        <f t="shared" si="12"/>
        <v>2.7160160279790707E-2</v>
      </c>
      <c r="AR8" s="48">
        <v>142019733.41</v>
      </c>
      <c r="AS8" s="48">
        <v>9786536</v>
      </c>
      <c r="AT8" s="12">
        <f t="shared" si="13"/>
        <v>6.8909691385964131E-2</v>
      </c>
      <c r="AU8" s="48">
        <v>52984504.409999996</v>
      </c>
      <c r="AV8" s="48">
        <v>454549</v>
      </c>
      <c r="AW8" s="12">
        <f t="shared" si="14"/>
        <v>8.5789044374681555E-3</v>
      </c>
      <c r="AX8" s="48">
        <v>39980659.520000003</v>
      </c>
      <c r="AY8" s="48">
        <v>734900</v>
      </c>
      <c r="AZ8" s="12">
        <f t="shared" si="15"/>
        <v>1.8381387621491642E-2</v>
      </c>
      <c r="BA8" s="48">
        <v>27726200.41</v>
      </c>
      <c r="BB8" s="48">
        <v>260000</v>
      </c>
      <c r="BC8" s="12">
        <f t="shared" si="16"/>
        <v>9.3774118398937158E-3</v>
      </c>
      <c r="BD8" s="48">
        <v>206794511.78</v>
      </c>
      <c r="BE8" s="48">
        <v>1620600</v>
      </c>
      <c r="BF8" s="12">
        <f t="shared" si="17"/>
        <v>7.8367650381557918E-3</v>
      </c>
      <c r="BG8" s="48">
        <v>40615914.409999996</v>
      </c>
      <c r="BH8" s="48">
        <v>1586167.42</v>
      </c>
      <c r="BI8" s="12">
        <f t="shared" si="18"/>
        <v>3.9052855094885458E-2</v>
      </c>
      <c r="BJ8" s="26">
        <v>75098248.760000005</v>
      </c>
      <c r="BK8" s="26">
        <v>0</v>
      </c>
      <c r="BL8" s="12">
        <f t="shared" si="19"/>
        <v>0</v>
      </c>
      <c r="BM8" s="26">
        <v>49750044.509999998</v>
      </c>
      <c r="BN8" s="26">
        <v>818526</v>
      </c>
      <c r="BO8" s="12">
        <f t="shared" si="20"/>
        <v>1.6452769199743578E-2</v>
      </c>
      <c r="BP8" s="26">
        <v>26442080.52</v>
      </c>
      <c r="BQ8" s="26">
        <v>577210</v>
      </c>
      <c r="BR8" s="12">
        <f t="shared" si="21"/>
        <v>2.1829220267422438E-2</v>
      </c>
      <c r="BS8" s="26">
        <v>67914893.409999996</v>
      </c>
      <c r="BT8" s="26">
        <v>869664</v>
      </c>
      <c r="BU8" s="12">
        <f t="shared" si="22"/>
        <v>1.2805203046552202E-2</v>
      </c>
      <c r="BV8" s="26">
        <v>414314969.23000002</v>
      </c>
      <c r="BW8" s="26">
        <v>15515833.800000001</v>
      </c>
      <c r="BX8" s="25">
        <f t="shared" si="23"/>
        <v>3.7449368119225848E-2</v>
      </c>
      <c r="BY8" s="24">
        <v>1614470429.8399999</v>
      </c>
      <c r="BZ8" s="24">
        <v>213543220</v>
      </c>
      <c r="CA8" s="12">
        <f t="shared" si="24"/>
        <v>0.13226827574733774</v>
      </c>
      <c r="CB8" s="3">
        <f>B8+E8+H8+K8+N8+Q8+T8+W8+Z8+AC8+AF8+AI8+AL8+AO8+AR8+AU8+AX8+BA8+BD8+BG8+BJ8+BM8+BP8+BS8+BV8+BY8</f>
        <v>4819522783.8999996</v>
      </c>
      <c r="CC8" s="3">
        <f t="shared" si="27"/>
        <v>390199365.94999999</v>
      </c>
      <c r="CD8" s="19">
        <f t="shared" si="25"/>
        <v>8.0962241169082572E-2</v>
      </c>
      <c r="CF8" s="27"/>
      <c r="CG8" s="27"/>
      <c r="CH8" s="23"/>
      <c r="CI8" s="23"/>
    </row>
    <row r="9" spans="1:87" ht="42" customHeight="1" x14ac:dyDescent="0.2">
      <c r="A9" s="53" t="s">
        <v>31</v>
      </c>
      <c r="B9" s="48">
        <v>402666634</v>
      </c>
      <c r="C9" s="48">
        <v>64079228.299999997</v>
      </c>
      <c r="D9" s="25">
        <f t="shared" si="26"/>
        <v>0.15913716928430677</v>
      </c>
      <c r="E9" s="48">
        <v>127008073</v>
      </c>
      <c r="F9" s="48">
        <v>18944973.960000001</v>
      </c>
      <c r="G9" s="25">
        <f t="shared" si="0"/>
        <v>0.14916354143881863</v>
      </c>
      <c r="H9" s="48">
        <v>972369425</v>
      </c>
      <c r="I9" s="48">
        <v>155600350</v>
      </c>
      <c r="J9" s="25">
        <f t="shared" si="1"/>
        <v>0.16002184560667362</v>
      </c>
      <c r="K9" s="48">
        <v>717971454</v>
      </c>
      <c r="L9" s="48">
        <v>122345654.75</v>
      </c>
      <c r="M9" s="25">
        <f t="shared" si="2"/>
        <v>0.17040462273030704</v>
      </c>
      <c r="N9" s="48">
        <v>273732999</v>
      </c>
      <c r="O9" s="48">
        <v>46037914.340000004</v>
      </c>
      <c r="P9" s="25">
        <f t="shared" si="3"/>
        <v>0.16818547456165489</v>
      </c>
      <c r="Q9" s="48">
        <v>247248523</v>
      </c>
      <c r="R9" s="48">
        <v>41102433.299999997</v>
      </c>
      <c r="S9" s="25">
        <f t="shared" si="4"/>
        <v>0.16623934817196057</v>
      </c>
      <c r="T9" s="48">
        <v>668955582</v>
      </c>
      <c r="U9" s="48">
        <v>122383734.04000001</v>
      </c>
      <c r="V9" s="25">
        <f t="shared" si="5"/>
        <v>0.18294747414186313</v>
      </c>
      <c r="W9" s="48">
        <v>146551421</v>
      </c>
      <c r="X9" s="48">
        <v>23489578.949999999</v>
      </c>
      <c r="Y9" s="25">
        <f t="shared" si="6"/>
        <v>0.16028216437423695</v>
      </c>
      <c r="Z9" s="48">
        <v>626012437</v>
      </c>
      <c r="AA9" s="48">
        <v>113541249.04000001</v>
      </c>
      <c r="AB9" s="25">
        <f t="shared" si="7"/>
        <v>0.18137219379237349</v>
      </c>
      <c r="AC9" s="48">
        <v>648866872</v>
      </c>
      <c r="AD9" s="48">
        <v>109701144.01000001</v>
      </c>
      <c r="AE9" s="25">
        <f t="shared" si="8"/>
        <v>0.1690657186301846</v>
      </c>
      <c r="AF9" s="48">
        <v>200660950</v>
      </c>
      <c r="AG9" s="48">
        <v>34129152.539999999</v>
      </c>
      <c r="AH9" s="25">
        <f t="shared" si="9"/>
        <v>0.17008367866293864</v>
      </c>
      <c r="AI9" s="48">
        <v>1026923858</v>
      </c>
      <c r="AJ9" s="48">
        <v>141801421.28999999</v>
      </c>
      <c r="AK9" s="11">
        <f t="shared" si="10"/>
        <v>0.13808367600512014</v>
      </c>
      <c r="AL9" s="48">
        <v>932766970</v>
      </c>
      <c r="AM9" s="48">
        <v>157424804.27000001</v>
      </c>
      <c r="AN9" s="12">
        <f t="shared" si="11"/>
        <v>0.16877184691692076</v>
      </c>
      <c r="AO9" s="48">
        <v>213113766</v>
      </c>
      <c r="AP9" s="48">
        <v>35999608.539999999</v>
      </c>
      <c r="AQ9" s="12">
        <f t="shared" si="12"/>
        <v>0.16892202327277159</v>
      </c>
      <c r="AR9" s="48">
        <v>195089337</v>
      </c>
      <c r="AS9" s="48">
        <v>33122065.449999999</v>
      </c>
      <c r="AT9" s="12">
        <f t="shared" si="13"/>
        <v>0.1697789636242395</v>
      </c>
      <c r="AU9" s="48">
        <v>164981678</v>
      </c>
      <c r="AV9" s="48">
        <v>29503852.109999999</v>
      </c>
      <c r="AW9" s="12">
        <f t="shared" si="14"/>
        <v>0.17883108274604892</v>
      </c>
      <c r="AX9" s="48">
        <v>265250165</v>
      </c>
      <c r="AY9" s="48">
        <v>38150472.25</v>
      </c>
      <c r="AZ9" s="12">
        <f t="shared" si="15"/>
        <v>0.14382826962614709</v>
      </c>
      <c r="BA9" s="48">
        <v>128539360</v>
      </c>
      <c r="BB9" s="48">
        <v>22312135.190000001</v>
      </c>
      <c r="BC9" s="12">
        <f t="shared" si="16"/>
        <v>0.17358212449478511</v>
      </c>
      <c r="BD9" s="48">
        <v>380032139</v>
      </c>
      <c r="BE9" s="48">
        <v>71565677.319999993</v>
      </c>
      <c r="BF9" s="12">
        <f t="shared" si="17"/>
        <v>0.18831480281724275</v>
      </c>
      <c r="BG9" s="48">
        <v>241374868</v>
      </c>
      <c r="BH9" s="48">
        <v>36221613.200000003</v>
      </c>
      <c r="BI9" s="12">
        <f t="shared" si="18"/>
        <v>0.15006373074432922</v>
      </c>
      <c r="BJ9" s="26">
        <v>171322182</v>
      </c>
      <c r="BK9" s="26">
        <v>29253398.469999999</v>
      </c>
      <c r="BL9" s="12">
        <f t="shared" si="19"/>
        <v>0.17075079320434991</v>
      </c>
      <c r="BM9" s="26">
        <v>320166236</v>
      </c>
      <c r="BN9" s="26">
        <v>54081971.57</v>
      </c>
      <c r="BO9" s="12">
        <f t="shared" si="20"/>
        <v>0.1689184101536553</v>
      </c>
      <c r="BP9" s="26">
        <v>266375312</v>
      </c>
      <c r="BQ9" s="26">
        <v>45176793.850000001</v>
      </c>
      <c r="BR9" s="12">
        <f t="shared" si="21"/>
        <v>0.16959827662257229</v>
      </c>
      <c r="BS9" s="26">
        <v>206501442</v>
      </c>
      <c r="BT9" s="26">
        <v>38004157.460000001</v>
      </c>
      <c r="BU9" s="12">
        <f t="shared" si="22"/>
        <v>0.18403821829002046</v>
      </c>
      <c r="BV9" s="26">
        <v>1605514088</v>
      </c>
      <c r="BW9" s="26">
        <v>286578051.95999998</v>
      </c>
      <c r="BX9" s="25">
        <f t="shared" si="23"/>
        <v>0.17849613036843062</v>
      </c>
      <c r="BY9" s="24">
        <v>4493873911</v>
      </c>
      <c r="BZ9" s="24">
        <v>702941715.37</v>
      </c>
      <c r="CA9" s="12">
        <f t="shared" si="24"/>
        <v>0.15642221595255612</v>
      </c>
      <c r="CB9" s="3">
        <f>B9+E9+H9+K9+N9+Q9+T9+W9+Z9+AC9+AF9+AI9+AL9+AO9+AR9+AU9+AX9+BA9+BD9+BG9+BJ9+BM9+BP9+BS9+BV9+BY9</f>
        <v>15643869682</v>
      </c>
      <c r="CC9" s="3">
        <f t="shared" si="27"/>
        <v>2573493151.5300002</v>
      </c>
      <c r="CD9" s="19">
        <f t="shared" si="25"/>
        <v>0.16450489577339603</v>
      </c>
      <c r="CF9" s="27"/>
      <c r="CG9" s="27"/>
      <c r="CH9" s="23"/>
      <c r="CI9" s="23"/>
    </row>
    <row r="10" spans="1:87" ht="30" x14ac:dyDescent="0.2">
      <c r="A10" s="53" t="s">
        <v>50</v>
      </c>
      <c r="B10" s="48">
        <v>5296570</v>
      </c>
      <c r="C10" s="48">
        <v>74214</v>
      </c>
      <c r="D10" s="25">
        <f t="shared" si="26"/>
        <v>1.4011709464804581E-2</v>
      </c>
      <c r="E10" s="48">
        <v>640580</v>
      </c>
      <c r="F10" s="48">
        <v>53382</v>
      </c>
      <c r="G10" s="25">
        <f t="shared" si="0"/>
        <v>8.3333853695088819E-2</v>
      </c>
      <c r="H10" s="48">
        <v>2999800</v>
      </c>
      <c r="I10" s="48">
        <v>188636.82</v>
      </c>
      <c r="J10" s="25">
        <f t="shared" si="1"/>
        <v>6.2883132208813919E-2</v>
      </c>
      <c r="K10" s="48">
        <v>1609270</v>
      </c>
      <c r="L10" s="48">
        <v>134106</v>
      </c>
      <c r="M10" s="25">
        <f t="shared" si="2"/>
        <v>8.3333436899960853E-2</v>
      </c>
      <c r="N10" s="48">
        <v>906190</v>
      </c>
      <c r="O10" s="48">
        <v>75516</v>
      </c>
      <c r="P10" s="25">
        <f t="shared" si="3"/>
        <v>8.3333517253556103E-2</v>
      </c>
      <c r="Q10" s="48">
        <v>2796820</v>
      </c>
      <c r="R10" s="48">
        <v>66402</v>
      </c>
      <c r="S10" s="25">
        <f t="shared" si="4"/>
        <v>2.3741964087785412E-2</v>
      </c>
      <c r="T10" s="48">
        <v>2859200</v>
      </c>
      <c r="U10" s="48">
        <v>207018</v>
      </c>
      <c r="V10" s="25">
        <f t="shared" si="5"/>
        <v>7.2404168998321208E-2</v>
      </c>
      <c r="W10" s="48">
        <v>640580</v>
      </c>
      <c r="X10" s="48">
        <v>53382</v>
      </c>
      <c r="Y10" s="25">
        <f t="shared" si="6"/>
        <v>8.3333853695088819E-2</v>
      </c>
      <c r="Z10" s="48">
        <v>1140550</v>
      </c>
      <c r="AA10" s="48">
        <v>95046</v>
      </c>
      <c r="AB10" s="25">
        <f t="shared" si="7"/>
        <v>8.3333479461663237E-2</v>
      </c>
      <c r="AC10" s="48">
        <v>2215500</v>
      </c>
      <c r="AD10" s="48">
        <v>267958</v>
      </c>
      <c r="AE10" s="25">
        <f t="shared" si="8"/>
        <v>0.12094696456781764</v>
      </c>
      <c r="AF10" s="48">
        <v>593710</v>
      </c>
      <c r="AG10" s="48">
        <v>0</v>
      </c>
      <c r="AH10" s="25">
        <f t="shared" si="9"/>
        <v>0</v>
      </c>
      <c r="AI10" s="48">
        <v>1140550</v>
      </c>
      <c r="AJ10" s="48">
        <v>95046</v>
      </c>
      <c r="AK10" s="25">
        <f t="shared" si="10"/>
        <v>8.3333479461663237E-2</v>
      </c>
      <c r="AL10" s="48">
        <v>2296730</v>
      </c>
      <c r="AM10" s="48">
        <v>191394</v>
      </c>
      <c r="AN10" s="25">
        <f t="shared" si="11"/>
        <v>8.3333260766393955E-2</v>
      </c>
      <c r="AO10" s="48">
        <v>593710</v>
      </c>
      <c r="AP10" s="48">
        <v>0</v>
      </c>
      <c r="AQ10" s="25">
        <f t="shared" si="12"/>
        <v>0</v>
      </c>
      <c r="AR10" s="48">
        <v>749950</v>
      </c>
      <c r="AS10" s="48">
        <v>62496</v>
      </c>
      <c r="AT10" s="25">
        <f t="shared" si="13"/>
        <v>8.3333555570371365E-2</v>
      </c>
      <c r="AU10" s="48">
        <v>749950</v>
      </c>
      <c r="AV10" s="48">
        <v>28644</v>
      </c>
      <c r="AW10" s="25">
        <f t="shared" si="14"/>
        <v>3.8194546303086871E-2</v>
      </c>
      <c r="AX10" s="48">
        <v>12859710</v>
      </c>
      <c r="AY10" s="48">
        <v>11309655.289999999</v>
      </c>
      <c r="AZ10" s="25">
        <f t="shared" si="15"/>
        <v>0.87946425619240243</v>
      </c>
      <c r="BA10" s="48">
        <v>749950</v>
      </c>
      <c r="BB10" s="48">
        <v>49476</v>
      </c>
      <c r="BC10" s="25">
        <f t="shared" si="16"/>
        <v>6.5972398159877321E-2</v>
      </c>
      <c r="BD10" s="48">
        <v>1046810</v>
      </c>
      <c r="BE10" s="48">
        <v>87234</v>
      </c>
      <c r="BF10" s="25">
        <f t="shared" si="17"/>
        <v>8.3333174119467709E-2</v>
      </c>
      <c r="BG10" s="48">
        <v>1171800</v>
      </c>
      <c r="BH10" s="48">
        <v>62725.760000000002</v>
      </c>
      <c r="BI10" s="25">
        <f t="shared" si="18"/>
        <v>5.3529407748762588E-2</v>
      </c>
      <c r="BJ10" s="26">
        <v>640580</v>
      </c>
      <c r="BK10" s="26">
        <v>53382</v>
      </c>
      <c r="BL10" s="25">
        <f t="shared" si="19"/>
        <v>8.3333853695088819E-2</v>
      </c>
      <c r="BM10" s="26">
        <v>5890570</v>
      </c>
      <c r="BN10" s="26">
        <v>74214</v>
      </c>
      <c r="BO10" s="25">
        <f t="shared" si="20"/>
        <v>1.2598780763151953E-2</v>
      </c>
      <c r="BP10" s="26">
        <v>593710</v>
      </c>
      <c r="BQ10" s="26">
        <v>49476</v>
      </c>
      <c r="BR10" s="25">
        <f t="shared" si="21"/>
        <v>8.333361405399943E-2</v>
      </c>
      <c r="BS10" s="26">
        <v>749950</v>
      </c>
      <c r="BT10" s="26">
        <v>62496</v>
      </c>
      <c r="BU10" s="12">
        <f t="shared" si="22"/>
        <v>8.3333555570371365E-2</v>
      </c>
      <c r="BV10" s="26">
        <v>133608325</v>
      </c>
      <c r="BW10" s="26">
        <v>0</v>
      </c>
      <c r="BX10" s="25">
        <f t="shared" si="23"/>
        <v>0</v>
      </c>
      <c r="BY10" s="24">
        <v>553697120</v>
      </c>
      <c r="BZ10" s="24">
        <v>122234.82</v>
      </c>
      <c r="CA10" s="12">
        <f t="shared" si="24"/>
        <v>2.2076116270931662E-4</v>
      </c>
      <c r="CB10" s="3">
        <f>B10+E10+H10+K10+N10+Q10+T10+W10+Z10+AC10+AF10+AI10+AL10+AO10+AR10+AU10+AX10+BA10+BD10+BG10+BJ10+BM10+BP10+BS10+BV10+BY10</f>
        <v>738238185</v>
      </c>
      <c r="CC10" s="3">
        <f t="shared" si="27"/>
        <v>13464134.689999999</v>
      </c>
      <c r="CD10" s="19">
        <f t="shared" si="25"/>
        <v>1.8238198678384537E-2</v>
      </c>
      <c r="CF10" s="27"/>
      <c r="CG10" s="27"/>
      <c r="CH10" s="23"/>
      <c r="CI10" s="27"/>
    </row>
    <row r="11" spans="1:87" ht="25.5" customHeight="1" x14ac:dyDescent="0.2">
      <c r="A11" s="53" t="s">
        <v>32</v>
      </c>
      <c r="B11" s="48">
        <v>0</v>
      </c>
      <c r="C11" s="48">
        <v>0</v>
      </c>
      <c r="D11" s="25">
        <f t="shared" si="26"/>
        <v>0</v>
      </c>
      <c r="E11" s="48">
        <v>0</v>
      </c>
      <c r="F11" s="48">
        <v>0</v>
      </c>
      <c r="G11" s="25">
        <f t="shared" si="0"/>
        <v>0</v>
      </c>
      <c r="H11" s="48">
        <v>1900000</v>
      </c>
      <c r="I11" s="48">
        <v>425030</v>
      </c>
      <c r="J11" s="25">
        <f t="shared" si="1"/>
        <v>0.22370000000000001</v>
      </c>
      <c r="K11" s="48">
        <v>0</v>
      </c>
      <c r="L11" s="48">
        <v>35000</v>
      </c>
      <c r="M11" s="25">
        <f t="shared" si="2"/>
        <v>0</v>
      </c>
      <c r="N11" s="48">
        <v>0</v>
      </c>
      <c r="O11" s="48">
        <v>0</v>
      </c>
      <c r="P11" s="25">
        <f t="shared" si="3"/>
        <v>0</v>
      </c>
      <c r="Q11" s="48">
        <v>0</v>
      </c>
      <c r="R11" s="48">
        <v>0</v>
      </c>
      <c r="S11" s="25">
        <f t="shared" si="4"/>
        <v>0</v>
      </c>
      <c r="T11" s="48">
        <v>500000</v>
      </c>
      <c r="U11" s="48">
        <v>5000</v>
      </c>
      <c r="V11" s="25">
        <f t="shared" si="5"/>
        <v>0.01</v>
      </c>
      <c r="W11" s="48">
        <v>652010</v>
      </c>
      <c r="X11" s="48">
        <v>22100</v>
      </c>
      <c r="Y11" s="25">
        <f t="shared" si="6"/>
        <v>3.3895185656661705E-2</v>
      </c>
      <c r="Z11" s="48">
        <v>0</v>
      </c>
      <c r="AA11" s="48">
        <v>0</v>
      </c>
      <c r="AB11" s="25">
        <f t="shared" si="7"/>
        <v>0</v>
      </c>
      <c r="AC11" s="48">
        <v>246287.98</v>
      </c>
      <c r="AD11" s="48">
        <v>0</v>
      </c>
      <c r="AE11" s="25">
        <f t="shared" si="8"/>
        <v>0</v>
      </c>
      <c r="AF11" s="48">
        <v>215000</v>
      </c>
      <c r="AG11" s="48">
        <v>0</v>
      </c>
      <c r="AH11" s="25">
        <f t="shared" si="9"/>
        <v>0</v>
      </c>
      <c r="AI11" s="48">
        <v>0</v>
      </c>
      <c r="AJ11" s="48">
        <v>0</v>
      </c>
      <c r="AK11" s="11">
        <f t="shared" si="10"/>
        <v>0</v>
      </c>
      <c r="AL11" s="48">
        <v>773305</v>
      </c>
      <c r="AM11" s="48">
        <v>25000</v>
      </c>
      <c r="AN11" s="12">
        <f t="shared" si="11"/>
        <v>3.2328770666166649E-2</v>
      </c>
      <c r="AO11" s="48">
        <v>400000</v>
      </c>
      <c r="AP11" s="48">
        <v>400000</v>
      </c>
      <c r="AQ11" s="25">
        <f t="shared" si="12"/>
        <v>1</v>
      </c>
      <c r="AR11" s="48">
        <v>0</v>
      </c>
      <c r="AS11" s="48">
        <v>50000</v>
      </c>
      <c r="AT11" s="25">
        <f t="shared" si="13"/>
        <v>0</v>
      </c>
      <c r="AU11" s="48">
        <v>608637</v>
      </c>
      <c r="AV11" s="48">
        <v>0</v>
      </c>
      <c r="AW11" s="12">
        <f t="shared" si="14"/>
        <v>0</v>
      </c>
      <c r="AX11" s="48">
        <v>0</v>
      </c>
      <c r="AY11" s="48">
        <v>0</v>
      </c>
      <c r="AZ11" s="12">
        <f t="shared" si="15"/>
        <v>0</v>
      </c>
      <c r="BA11" s="48">
        <v>1300000</v>
      </c>
      <c r="BB11" s="48">
        <v>169767.48</v>
      </c>
      <c r="BC11" s="25">
        <f t="shared" si="16"/>
        <v>0.13059036923076925</v>
      </c>
      <c r="BD11" s="48">
        <v>8444040.6799999997</v>
      </c>
      <c r="BE11" s="48">
        <v>78486.679999999993</v>
      </c>
      <c r="BF11" s="12">
        <f t="shared" si="17"/>
        <v>9.2949196924048925E-3</v>
      </c>
      <c r="BG11" s="48">
        <v>0</v>
      </c>
      <c r="BH11" s="48">
        <v>0</v>
      </c>
      <c r="BI11" s="12">
        <f t="shared" si="18"/>
        <v>0</v>
      </c>
      <c r="BJ11" s="26">
        <v>5994000</v>
      </c>
      <c r="BK11" s="26">
        <v>0</v>
      </c>
      <c r="BL11" s="25">
        <f t="shared" si="19"/>
        <v>0</v>
      </c>
      <c r="BM11" s="26">
        <v>0</v>
      </c>
      <c r="BN11" s="26">
        <v>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47400</v>
      </c>
      <c r="BZ11" s="24">
        <v>4000</v>
      </c>
      <c r="CA11" s="12">
        <f t="shared" si="24"/>
        <v>8.4388185654008435E-2</v>
      </c>
      <c r="CB11" s="3">
        <f>B11+E11+H11+K11+N11+Q11+T11+W11+Z11+AC11+AF11+AI11+AL11+AO11+AR11+AU11+AX11+BA11+BD11+BG11+BJ11+BM11+BP11+BS11+BV11+BY11</f>
        <v>21080680.66</v>
      </c>
      <c r="CC11" s="3">
        <f t="shared" si="27"/>
        <v>1214384.1600000001</v>
      </c>
      <c r="CD11" s="19">
        <f t="shared" si="25"/>
        <v>5.7606496658538169E-2</v>
      </c>
      <c r="CF11" s="27"/>
      <c r="CG11" s="27"/>
      <c r="CH11" s="23"/>
      <c r="CI11" s="23"/>
    </row>
    <row r="12" spans="1:87" s="13" customFormat="1" ht="14.25" x14ac:dyDescent="0.2">
      <c r="A12" s="52" t="s">
        <v>33</v>
      </c>
      <c r="B12" s="51">
        <v>796327518.16999996</v>
      </c>
      <c r="C12" s="51">
        <v>111316535.66</v>
      </c>
      <c r="D12" s="16">
        <f t="shared" si="26"/>
        <v>0.13978737783143663</v>
      </c>
      <c r="E12" s="51">
        <v>251223312.75999999</v>
      </c>
      <c r="F12" s="51">
        <v>34806809.670000002</v>
      </c>
      <c r="G12" s="16">
        <f t="shared" si="0"/>
        <v>0.13854928226048763</v>
      </c>
      <c r="H12" s="51">
        <v>2816949779.77</v>
      </c>
      <c r="I12" s="51">
        <v>327784375.93000001</v>
      </c>
      <c r="J12" s="16">
        <f t="shared" si="1"/>
        <v>0.11636145531737635</v>
      </c>
      <c r="K12" s="51">
        <v>1540814525.29</v>
      </c>
      <c r="L12" s="51">
        <v>209952498.05000001</v>
      </c>
      <c r="M12" s="16">
        <f t="shared" si="2"/>
        <v>0.13626072093945532</v>
      </c>
      <c r="N12" s="51">
        <v>520355443.12</v>
      </c>
      <c r="O12" s="51">
        <v>74956982.560000002</v>
      </c>
      <c r="P12" s="16">
        <f t="shared" si="3"/>
        <v>0.14404957909263966</v>
      </c>
      <c r="Q12" s="51">
        <v>473254319.41000003</v>
      </c>
      <c r="R12" s="51">
        <v>66630230.119999997</v>
      </c>
      <c r="S12" s="16">
        <f t="shared" si="4"/>
        <v>0.14079159425965099</v>
      </c>
      <c r="T12" s="51">
        <v>1593266591.9400001</v>
      </c>
      <c r="U12" s="51">
        <v>258701014.44</v>
      </c>
      <c r="V12" s="16">
        <f t="shared" si="5"/>
        <v>0.16237145481409948</v>
      </c>
      <c r="W12" s="51">
        <v>299567597.04000002</v>
      </c>
      <c r="X12" s="51">
        <v>44331302.530000001</v>
      </c>
      <c r="Y12" s="16">
        <f t="shared" si="6"/>
        <v>0.14798430460448173</v>
      </c>
      <c r="Z12" s="51">
        <v>1137771059.1099999</v>
      </c>
      <c r="AA12" s="51">
        <v>174014096.02000001</v>
      </c>
      <c r="AB12" s="16">
        <f t="shared" si="7"/>
        <v>0.15294297972047144</v>
      </c>
      <c r="AC12" s="51">
        <v>1268107576.6600001</v>
      </c>
      <c r="AD12" s="51">
        <v>169250847.06999999</v>
      </c>
      <c r="AE12" s="16">
        <f t="shared" si="8"/>
        <v>0.13346726270320114</v>
      </c>
      <c r="AF12" s="51">
        <v>379875283.86000001</v>
      </c>
      <c r="AG12" s="51">
        <v>57585298.329999998</v>
      </c>
      <c r="AH12" s="16">
        <f t="shared" si="9"/>
        <v>0.15159001066050562</v>
      </c>
      <c r="AI12" s="51">
        <v>1774839971.2</v>
      </c>
      <c r="AJ12" s="51">
        <v>290493616.06999999</v>
      </c>
      <c r="AK12" s="16">
        <f t="shared" si="10"/>
        <v>0.1636731315407508</v>
      </c>
      <c r="AL12" s="51">
        <v>2088627496.1800001</v>
      </c>
      <c r="AM12" s="51">
        <v>260529766.03</v>
      </c>
      <c r="AN12" s="16">
        <f t="shared" si="11"/>
        <v>0.12473730548242638</v>
      </c>
      <c r="AO12" s="51">
        <v>509535138.79000002</v>
      </c>
      <c r="AP12" s="51">
        <v>63942564.869999997</v>
      </c>
      <c r="AQ12" s="16">
        <f t="shared" si="12"/>
        <v>0.12549196316832098</v>
      </c>
      <c r="AR12" s="51">
        <v>569455579.40999997</v>
      </c>
      <c r="AS12" s="51">
        <v>76733215.090000004</v>
      </c>
      <c r="AT12" s="16">
        <f t="shared" si="13"/>
        <v>0.13474837698403369</v>
      </c>
      <c r="AU12" s="51">
        <v>430336340.41000003</v>
      </c>
      <c r="AV12" s="51">
        <v>54582901.969999999</v>
      </c>
      <c r="AW12" s="16">
        <f t="shared" si="14"/>
        <v>0.12683777047041045</v>
      </c>
      <c r="AX12" s="51">
        <v>548774963.51999998</v>
      </c>
      <c r="AY12" s="51">
        <v>81158934.969999999</v>
      </c>
      <c r="AZ12" s="16">
        <f t="shared" si="15"/>
        <v>0.14789110357626981</v>
      </c>
      <c r="BA12" s="51">
        <v>299311887.06</v>
      </c>
      <c r="BB12" s="51">
        <v>43682293.460000001</v>
      </c>
      <c r="BC12" s="16">
        <f t="shared" si="16"/>
        <v>0.14594239436686141</v>
      </c>
      <c r="BD12" s="51">
        <v>973844556.89999998</v>
      </c>
      <c r="BE12" s="51">
        <v>123704544.34999999</v>
      </c>
      <c r="BF12" s="16">
        <f t="shared" si="17"/>
        <v>0.12702699160098371</v>
      </c>
      <c r="BG12" s="51">
        <v>576456756.40999997</v>
      </c>
      <c r="BH12" s="51">
        <v>68484885.930000007</v>
      </c>
      <c r="BI12" s="16">
        <f t="shared" si="18"/>
        <v>0.11880316288858052</v>
      </c>
      <c r="BJ12" s="29">
        <v>379957026.75999999</v>
      </c>
      <c r="BK12" s="29">
        <v>48024273.380000003</v>
      </c>
      <c r="BL12" s="16">
        <f t="shared" si="19"/>
        <v>0.1263939603631401</v>
      </c>
      <c r="BM12" s="29">
        <v>651557530.01999998</v>
      </c>
      <c r="BN12" s="29">
        <v>98110482.680000007</v>
      </c>
      <c r="BO12" s="16">
        <f t="shared" si="20"/>
        <v>0.15057838818467564</v>
      </c>
      <c r="BP12" s="29">
        <v>465869632.51999998</v>
      </c>
      <c r="BQ12" s="29">
        <v>72348176.829999998</v>
      </c>
      <c r="BR12" s="16">
        <f t="shared" si="21"/>
        <v>0.15529704402206138</v>
      </c>
      <c r="BS12" s="29">
        <v>469408638.74000001</v>
      </c>
      <c r="BT12" s="29">
        <v>68065866.680000007</v>
      </c>
      <c r="BU12" s="16">
        <f t="shared" si="22"/>
        <v>0.14500343850233421</v>
      </c>
      <c r="BV12" s="29">
        <v>4129102382.23</v>
      </c>
      <c r="BW12" s="29">
        <v>528413493.10000002</v>
      </c>
      <c r="BX12" s="16">
        <f t="shared" si="23"/>
        <v>0.12797296947009104</v>
      </c>
      <c r="BY12" s="28">
        <v>11575657328.41</v>
      </c>
      <c r="BZ12" s="28">
        <v>1500021541.4400001</v>
      </c>
      <c r="CA12" s="16">
        <f t="shared" si="24"/>
        <v>0.12958413495521459</v>
      </c>
      <c r="CB12" s="3">
        <f>BY12+BV12+BS12+BP12+BM12+BJ12+BG12+BD12+BA12+AX12+AU12+AR12+AO12+AL12+AI12+AF12+AC12+Z12+W12+T12+Q12+N12+K12+H12+E12+B12</f>
        <v>36520248235.690002</v>
      </c>
      <c r="CC12" s="3">
        <f t="shared" si="27"/>
        <v>4907626547.2300005</v>
      </c>
      <c r="CD12" s="16">
        <f t="shared" si="25"/>
        <v>0.13438097450920236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73557753</v>
      </c>
      <c r="C13" s="26">
        <v>11929029.07</v>
      </c>
      <c r="D13" s="25">
        <f t="shared" si="26"/>
        <v>0.16217228753575438</v>
      </c>
      <c r="E13" s="26">
        <v>40278127</v>
      </c>
      <c r="F13" s="26">
        <v>4060718.39</v>
      </c>
      <c r="G13" s="25">
        <f t="shared" si="0"/>
        <v>0.10081696177183215</v>
      </c>
      <c r="H13" s="26">
        <v>451338571.87</v>
      </c>
      <c r="I13" s="26">
        <v>48926628.560000002</v>
      </c>
      <c r="J13" s="25">
        <f t="shared" si="1"/>
        <v>0.10840338408766101</v>
      </c>
      <c r="K13" s="26">
        <v>167541644.99000001</v>
      </c>
      <c r="L13" s="26">
        <v>18614770.300000001</v>
      </c>
      <c r="M13" s="25">
        <f t="shared" si="2"/>
        <v>0.11110533325079298</v>
      </c>
      <c r="N13" s="26">
        <v>67007474.649999999</v>
      </c>
      <c r="O13" s="26">
        <v>7201867.7300000004</v>
      </c>
      <c r="P13" s="25">
        <f t="shared" si="3"/>
        <v>0.10747857261622679</v>
      </c>
      <c r="Q13" s="26">
        <v>57579096.200000003</v>
      </c>
      <c r="R13" s="26">
        <v>5257503.66</v>
      </c>
      <c r="S13" s="25">
        <f t="shared" si="4"/>
        <v>9.1309242537224819E-2</v>
      </c>
      <c r="T13" s="24">
        <v>204828413.83000001</v>
      </c>
      <c r="U13" s="24">
        <v>26582860</v>
      </c>
      <c r="V13" s="25">
        <f t="shared" si="5"/>
        <v>0.12978111533911885</v>
      </c>
      <c r="W13" s="24">
        <v>58058680.93</v>
      </c>
      <c r="X13" s="24">
        <v>5370054.0499999998</v>
      </c>
      <c r="Y13" s="25">
        <f t="shared" si="6"/>
        <v>9.2493559343426165E-2</v>
      </c>
      <c r="Z13" s="26">
        <v>101404653.33</v>
      </c>
      <c r="AA13" s="26">
        <v>11123477.880000001</v>
      </c>
      <c r="AB13" s="25">
        <f t="shared" si="7"/>
        <v>0.10969395895276121</v>
      </c>
      <c r="AC13" s="24">
        <v>118264889.41</v>
      </c>
      <c r="AD13" s="24">
        <v>15064898.449999999</v>
      </c>
      <c r="AE13" s="25">
        <f t="shared" si="8"/>
        <v>0.12738267904494546</v>
      </c>
      <c r="AF13" s="24">
        <v>47584009</v>
      </c>
      <c r="AG13" s="24">
        <v>6878088.4500000002</v>
      </c>
      <c r="AH13" s="25">
        <f t="shared" si="9"/>
        <v>0.14454621614584851</v>
      </c>
      <c r="AI13" s="26">
        <v>103593450.52</v>
      </c>
      <c r="AJ13" s="26">
        <v>9899786.7100000009</v>
      </c>
      <c r="AK13" s="25">
        <f t="shared" si="10"/>
        <v>9.5563828217969479E-2</v>
      </c>
      <c r="AL13" s="24">
        <v>193359360.59999999</v>
      </c>
      <c r="AM13" s="24">
        <v>17348560.359999999</v>
      </c>
      <c r="AN13" s="25">
        <f t="shared" si="11"/>
        <v>8.9721854200215015E-2</v>
      </c>
      <c r="AO13" s="24">
        <v>71514556.370000005</v>
      </c>
      <c r="AP13" s="24">
        <v>7521026.8700000001</v>
      </c>
      <c r="AQ13" s="25">
        <f t="shared" si="12"/>
        <v>0.10516777634874672</v>
      </c>
      <c r="AR13" s="24">
        <v>69966299</v>
      </c>
      <c r="AS13" s="24">
        <v>7334393.8899999997</v>
      </c>
      <c r="AT13" s="25">
        <f t="shared" si="13"/>
        <v>0.10482752403410676</v>
      </c>
      <c r="AU13" s="24">
        <v>64481058</v>
      </c>
      <c r="AV13" s="24">
        <v>7423487.3600000003</v>
      </c>
      <c r="AW13" s="25">
        <f t="shared" si="14"/>
        <v>0.11512663703501888</v>
      </c>
      <c r="AX13" s="24">
        <v>71010230</v>
      </c>
      <c r="AY13" s="24">
        <v>7016231.2000000002</v>
      </c>
      <c r="AZ13" s="25">
        <f t="shared" si="15"/>
        <v>9.8805921344009173E-2</v>
      </c>
      <c r="BA13" s="24">
        <v>45905322</v>
      </c>
      <c r="BB13" s="24">
        <v>5831143.4199999999</v>
      </c>
      <c r="BC13" s="25">
        <f t="shared" si="16"/>
        <v>0.12702543334735786</v>
      </c>
      <c r="BD13" s="24">
        <v>88001677.340000004</v>
      </c>
      <c r="BE13" s="24">
        <v>15037260.75</v>
      </c>
      <c r="BF13" s="25">
        <f t="shared" si="17"/>
        <v>0.17087470607977845</v>
      </c>
      <c r="BG13" s="24">
        <v>88383510</v>
      </c>
      <c r="BH13" s="24">
        <v>9252605.0600000005</v>
      </c>
      <c r="BI13" s="25">
        <f t="shared" si="18"/>
        <v>0.10468700620737964</v>
      </c>
      <c r="BJ13" s="26">
        <v>59774854</v>
      </c>
      <c r="BK13" s="26">
        <v>7183925.4100000001</v>
      </c>
      <c r="BL13" s="25">
        <f t="shared" si="19"/>
        <v>0.12018306912133989</v>
      </c>
      <c r="BM13" s="26">
        <v>78382153.189999998</v>
      </c>
      <c r="BN13" s="26">
        <v>7644957.5</v>
      </c>
      <c r="BO13" s="25">
        <f t="shared" si="20"/>
        <v>9.7534415538042971E-2</v>
      </c>
      <c r="BP13" s="26">
        <v>62882682</v>
      </c>
      <c r="BQ13" s="26">
        <v>5758327.1799999997</v>
      </c>
      <c r="BR13" s="25">
        <f t="shared" si="21"/>
        <v>9.1572544249941504E-2</v>
      </c>
      <c r="BS13" s="26">
        <v>61796843.490000002</v>
      </c>
      <c r="BT13" s="26">
        <v>7432392.2400000002</v>
      </c>
      <c r="BU13" s="25">
        <f t="shared" si="22"/>
        <v>0.12027138960912646</v>
      </c>
      <c r="BV13" s="26">
        <v>375885523</v>
      </c>
      <c r="BW13" s="26">
        <v>35849004.369999997</v>
      </c>
      <c r="BX13" s="25">
        <f t="shared" si="23"/>
        <v>9.5372133738707454E-2</v>
      </c>
      <c r="BY13" s="26">
        <v>771849083.02999997</v>
      </c>
      <c r="BZ13" s="26">
        <v>72323368.159999996</v>
      </c>
      <c r="CA13" s="25">
        <f t="shared" si="24"/>
        <v>9.3701436913139341E-2</v>
      </c>
      <c r="CB13" s="3">
        <f t="shared" ref="CB13:CC26" si="28">BY13+BV13+BS13+BP13+BM13+BJ13+BG13+BD13+BA13+AX13+AU13+AR13+AO13+AL13+AI13+AF13+AC13+Z13+W13+T13+Q13+N13+K13+H13+E13+B13</f>
        <v>3594229916.749999</v>
      </c>
      <c r="CC13" s="3">
        <f t="shared" si="28"/>
        <v>383866367.01999998</v>
      </c>
      <c r="CD13" s="19">
        <f t="shared" si="25"/>
        <v>0.10680072669560951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155265.1</v>
      </c>
      <c r="D14" s="25">
        <f t="shared" si="26"/>
        <v>9.121388736635748E-2</v>
      </c>
      <c r="E14" s="26">
        <v>623206</v>
      </c>
      <c r="F14" s="26">
        <v>41646.26</v>
      </c>
      <c r="G14" s="25">
        <f t="shared" si="0"/>
        <v>6.6825832870671981E-2</v>
      </c>
      <c r="H14" s="26">
        <v>3651511</v>
      </c>
      <c r="I14" s="26">
        <v>369377.83</v>
      </c>
      <c r="J14" s="25">
        <f t="shared" si="1"/>
        <v>0.10115752903387119</v>
      </c>
      <c r="K14" s="26">
        <v>3069464</v>
      </c>
      <c r="L14" s="26">
        <v>194761.35</v>
      </c>
      <c r="M14" s="25">
        <f t="shared" si="2"/>
        <v>6.3451257287917368E-2</v>
      </c>
      <c r="N14" s="26">
        <v>1084470</v>
      </c>
      <c r="O14" s="26">
        <v>53886.44</v>
      </c>
      <c r="P14" s="25">
        <f t="shared" si="3"/>
        <v>4.9689193799736277E-2</v>
      </c>
      <c r="Q14" s="26">
        <v>848358</v>
      </c>
      <c r="R14" s="26">
        <v>60405.87</v>
      </c>
      <c r="S14" s="25">
        <f t="shared" si="4"/>
        <v>7.1203277389969802E-2</v>
      </c>
      <c r="T14" s="24">
        <v>2567037</v>
      </c>
      <c r="U14" s="24">
        <v>179636.43</v>
      </c>
      <c r="V14" s="25">
        <f t="shared" si="5"/>
        <v>6.997812263711041E-2</v>
      </c>
      <c r="W14" s="24">
        <v>491444</v>
      </c>
      <c r="X14" s="24">
        <v>8000</v>
      </c>
      <c r="Y14" s="25">
        <f t="shared" si="6"/>
        <v>1.627855869641302E-2</v>
      </c>
      <c r="Z14" s="26">
        <v>941703</v>
      </c>
      <c r="AA14" s="26">
        <v>74635.600000000006</v>
      </c>
      <c r="AB14" s="25">
        <f t="shared" si="7"/>
        <v>7.9255986229203906E-2</v>
      </c>
      <c r="AC14" s="24">
        <v>2001467</v>
      </c>
      <c r="AD14" s="24">
        <v>125399.92</v>
      </c>
      <c r="AE14" s="25">
        <f t="shared" si="8"/>
        <v>6.265400328858782E-2</v>
      </c>
      <c r="AF14" s="24">
        <v>694610</v>
      </c>
      <c r="AG14" s="24">
        <v>28869.66</v>
      </c>
      <c r="AH14" s="25">
        <f t="shared" si="9"/>
        <v>4.1562401923381467E-2</v>
      </c>
      <c r="AI14" s="26">
        <v>444770</v>
      </c>
      <c r="AJ14" s="26">
        <v>43014.35</v>
      </c>
      <c r="AK14" s="25">
        <f t="shared" si="10"/>
        <v>9.6711446365537246E-2</v>
      </c>
      <c r="AL14" s="24">
        <v>2114033</v>
      </c>
      <c r="AM14" s="24">
        <v>114851.99</v>
      </c>
      <c r="AN14" s="25">
        <f t="shared" si="11"/>
        <v>5.4328380872010987E-2</v>
      </c>
      <c r="AO14" s="24">
        <v>540862</v>
      </c>
      <c r="AP14" s="24">
        <v>0</v>
      </c>
      <c r="AQ14" s="25">
        <f t="shared" si="12"/>
        <v>0</v>
      </c>
      <c r="AR14" s="24">
        <v>1015834</v>
      </c>
      <c r="AS14" s="24">
        <v>70040.490000000005</v>
      </c>
      <c r="AT14" s="25">
        <f t="shared" si="13"/>
        <v>6.8948755406887358E-2</v>
      </c>
      <c r="AU14" s="24">
        <v>837375</v>
      </c>
      <c r="AV14" s="24">
        <v>45474.69</v>
      </c>
      <c r="AW14" s="25">
        <f t="shared" si="14"/>
        <v>5.4306242722794447E-2</v>
      </c>
      <c r="AX14" s="24">
        <v>1298618</v>
      </c>
      <c r="AY14" s="24">
        <v>43954.91</v>
      </c>
      <c r="AZ14" s="25">
        <f t="shared" si="15"/>
        <v>3.384745167555047E-2</v>
      </c>
      <c r="BA14" s="24">
        <v>738538</v>
      </c>
      <c r="BB14" s="24">
        <v>30683</v>
      </c>
      <c r="BC14" s="25">
        <f t="shared" si="16"/>
        <v>4.1545594133274119E-2</v>
      </c>
      <c r="BD14" s="24">
        <v>862085</v>
      </c>
      <c r="BE14" s="24">
        <v>136775.04000000001</v>
      </c>
      <c r="BF14" s="25">
        <f t="shared" si="17"/>
        <v>0.15865609539662565</v>
      </c>
      <c r="BG14" s="24">
        <v>557334</v>
      </c>
      <c r="BH14" s="24">
        <v>33930.94</v>
      </c>
      <c r="BI14" s="25">
        <f t="shared" si="18"/>
        <v>6.0880800381817729E-2</v>
      </c>
      <c r="BJ14" s="26">
        <v>716574</v>
      </c>
      <c r="BK14" s="26">
        <v>72586.53</v>
      </c>
      <c r="BL14" s="25">
        <f t="shared" si="19"/>
        <v>0.10129662812214789</v>
      </c>
      <c r="BM14" s="26">
        <v>1551205</v>
      </c>
      <c r="BN14" s="26">
        <v>110913.1</v>
      </c>
      <c r="BO14" s="25">
        <f t="shared" si="20"/>
        <v>7.1501252252281294E-2</v>
      </c>
      <c r="BP14" s="26">
        <v>708337</v>
      </c>
      <c r="BQ14" s="26">
        <v>28950</v>
      </c>
      <c r="BR14" s="25">
        <f t="shared" si="21"/>
        <v>4.0870376670991353E-2</v>
      </c>
      <c r="BS14" s="26">
        <v>582043</v>
      </c>
      <c r="BT14" s="26">
        <v>29494.51</v>
      </c>
      <c r="BU14" s="25">
        <f t="shared" si="22"/>
        <v>5.0674108270351154E-2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29643087</v>
      </c>
      <c r="CC14" s="3">
        <f t="shared" si="28"/>
        <v>2052554.0100000002</v>
      </c>
      <c r="CD14" s="19">
        <f t="shared" si="25"/>
        <v>6.9242248960103253E-2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5996708</v>
      </c>
      <c r="C15" s="26">
        <v>831495.79</v>
      </c>
      <c r="D15" s="25">
        <f t="shared" si="26"/>
        <v>0.13865870907838102</v>
      </c>
      <c r="E15" s="26">
        <v>3417037</v>
      </c>
      <c r="F15" s="26">
        <v>288100.5</v>
      </c>
      <c r="G15" s="25">
        <f t="shared" si="0"/>
        <v>8.4312958858800774E-2</v>
      </c>
      <c r="H15" s="26">
        <v>24376951.239999998</v>
      </c>
      <c r="I15" s="26">
        <v>3032057.25</v>
      </c>
      <c r="J15" s="25">
        <f t="shared" si="1"/>
        <v>0.1243821354093171</v>
      </c>
      <c r="K15" s="26">
        <v>13809496</v>
      </c>
      <c r="L15" s="26">
        <v>1320955.54</v>
      </c>
      <c r="M15" s="25">
        <f t="shared" si="2"/>
        <v>9.5655593802988909E-2</v>
      </c>
      <c r="N15" s="26">
        <v>5608213</v>
      </c>
      <c r="O15" s="26">
        <v>551928.4</v>
      </c>
      <c r="P15" s="25">
        <f t="shared" si="3"/>
        <v>9.8414307730466014E-2</v>
      </c>
      <c r="Q15" s="26">
        <v>6606720</v>
      </c>
      <c r="R15" s="26">
        <v>665368.15</v>
      </c>
      <c r="S15" s="25">
        <f t="shared" si="4"/>
        <v>0.10071081414075365</v>
      </c>
      <c r="T15" s="24">
        <v>17689286</v>
      </c>
      <c r="U15" s="24">
        <v>1836248.92</v>
      </c>
      <c r="V15" s="25">
        <f t="shared" si="5"/>
        <v>0.10380571154765658</v>
      </c>
      <c r="W15" s="24">
        <v>3663927</v>
      </c>
      <c r="X15" s="24">
        <v>371562.26</v>
      </c>
      <c r="Y15" s="25">
        <f t="shared" si="6"/>
        <v>0.10141093422439912</v>
      </c>
      <c r="Z15" s="26">
        <v>10310263</v>
      </c>
      <c r="AA15" s="26">
        <v>1102135.48</v>
      </c>
      <c r="AB15" s="25">
        <f t="shared" si="7"/>
        <v>0.10689693172715381</v>
      </c>
      <c r="AC15" s="24">
        <v>9378321</v>
      </c>
      <c r="AD15" s="24">
        <v>1384188.4</v>
      </c>
      <c r="AE15" s="25">
        <f t="shared" si="8"/>
        <v>0.14759447879849708</v>
      </c>
      <c r="AF15" s="24">
        <v>6147290</v>
      </c>
      <c r="AG15" s="24">
        <v>708008.2</v>
      </c>
      <c r="AH15" s="25">
        <f t="shared" si="9"/>
        <v>0.11517403603864466</v>
      </c>
      <c r="AI15" s="26">
        <v>12009970</v>
      </c>
      <c r="AJ15" s="26">
        <v>775539.25</v>
      </c>
      <c r="AK15" s="25">
        <f t="shared" si="10"/>
        <v>6.4574620086478157E-2</v>
      </c>
      <c r="AL15" s="24">
        <v>11584378.800000001</v>
      </c>
      <c r="AM15" s="24">
        <v>856531.4</v>
      </c>
      <c r="AN15" s="25">
        <f t="shared" si="11"/>
        <v>7.3938483434260627E-2</v>
      </c>
      <c r="AO15" s="24">
        <v>5469497</v>
      </c>
      <c r="AP15" s="24">
        <v>504624.59</v>
      </c>
      <c r="AQ15" s="25">
        <f t="shared" si="12"/>
        <v>9.2261608334367862E-2</v>
      </c>
      <c r="AR15" s="24">
        <v>6816309</v>
      </c>
      <c r="AS15" s="24">
        <v>568229.81000000006</v>
      </c>
      <c r="AT15" s="25">
        <f t="shared" si="13"/>
        <v>8.3363270356434843E-2</v>
      </c>
      <c r="AU15" s="24">
        <v>4197502</v>
      </c>
      <c r="AV15" s="24">
        <v>353092.64</v>
      </c>
      <c r="AW15" s="25">
        <f t="shared" si="14"/>
        <v>8.4119707387870224E-2</v>
      </c>
      <c r="AX15" s="24">
        <v>7518072</v>
      </c>
      <c r="AY15" s="24">
        <v>563461.53</v>
      </c>
      <c r="AZ15" s="25">
        <f t="shared" si="15"/>
        <v>7.4947610238369627E-2</v>
      </c>
      <c r="BA15" s="24">
        <v>3121648</v>
      </c>
      <c r="BB15" s="24">
        <v>411003.81</v>
      </c>
      <c r="BC15" s="25">
        <f t="shared" si="16"/>
        <v>0.13166244560565446</v>
      </c>
      <c r="BD15" s="24">
        <v>7018966</v>
      </c>
      <c r="BE15" s="24">
        <v>851925.48</v>
      </c>
      <c r="BF15" s="25">
        <f t="shared" si="17"/>
        <v>0.12137478369321066</v>
      </c>
      <c r="BG15" s="24">
        <v>6559346</v>
      </c>
      <c r="BH15" s="24">
        <v>798539.82</v>
      </c>
      <c r="BI15" s="25">
        <f t="shared" si="18"/>
        <v>0.12174076805827898</v>
      </c>
      <c r="BJ15" s="26">
        <v>5158226</v>
      </c>
      <c r="BK15" s="26">
        <v>607970.31000000006</v>
      </c>
      <c r="BL15" s="25">
        <f t="shared" si="19"/>
        <v>0.11786422502620088</v>
      </c>
      <c r="BM15" s="26">
        <v>7294618</v>
      </c>
      <c r="BN15" s="26">
        <v>695080.97</v>
      </c>
      <c r="BO15" s="25">
        <f t="shared" si="20"/>
        <v>9.5286822421681294E-2</v>
      </c>
      <c r="BP15" s="26">
        <v>5434006</v>
      </c>
      <c r="BQ15" s="26">
        <v>409005.3</v>
      </c>
      <c r="BR15" s="25">
        <f t="shared" si="21"/>
        <v>7.5267730657640058E-2</v>
      </c>
      <c r="BS15" s="26">
        <v>4762676</v>
      </c>
      <c r="BT15" s="26">
        <v>531350.27</v>
      </c>
      <c r="BU15" s="25">
        <f t="shared" si="22"/>
        <v>0.11156548755363582</v>
      </c>
      <c r="BV15" s="26">
        <v>34458652</v>
      </c>
      <c r="BW15" s="26">
        <v>3375653.35</v>
      </c>
      <c r="BX15" s="25">
        <f t="shared" si="23"/>
        <v>9.7962431902443539E-2</v>
      </c>
      <c r="BY15" s="26">
        <v>61733743</v>
      </c>
      <c r="BZ15" s="26">
        <v>6140617.3700000001</v>
      </c>
      <c r="CA15" s="25">
        <f t="shared" si="24"/>
        <v>9.946938370479172E-2</v>
      </c>
      <c r="CB15" s="3">
        <f t="shared" si="28"/>
        <v>290141822.04000002</v>
      </c>
      <c r="CC15" s="3">
        <f t="shared" si="28"/>
        <v>29534674.789999999</v>
      </c>
      <c r="CD15" s="19">
        <f t="shared" si="25"/>
        <v>0.10179392471702421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19391304.210000001</v>
      </c>
      <c r="C16" s="26">
        <v>3058166.48</v>
      </c>
      <c r="D16" s="25">
        <f t="shared" si="26"/>
        <v>0.15770813798191657</v>
      </c>
      <c r="E16" s="26">
        <v>14389116</v>
      </c>
      <c r="F16" s="26">
        <v>1107042.97</v>
      </c>
      <c r="G16" s="25">
        <f t="shared" si="0"/>
        <v>7.6936134923090482E-2</v>
      </c>
      <c r="H16" s="26">
        <v>151373452.96000001</v>
      </c>
      <c r="I16" s="26">
        <v>9260971.0800000001</v>
      </c>
      <c r="J16" s="25">
        <f t="shared" si="1"/>
        <v>6.1179624953440051E-2</v>
      </c>
      <c r="K16" s="26">
        <v>63289899.100000001</v>
      </c>
      <c r="L16" s="26">
        <v>4554822.03</v>
      </c>
      <c r="M16" s="25">
        <f t="shared" si="2"/>
        <v>7.1967598222952456E-2</v>
      </c>
      <c r="N16" s="26">
        <v>35753469.869999997</v>
      </c>
      <c r="O16" s="26">
        <v>1823046.64</v>
      </c>
      <c r="P16" s="25">
        <f t="shared" si="3"/>
        <v>5.0989362616512948E-2</v>
      </c>
      <c r="Q16" s="26">
        <v>41513211.450000003</v>
      </c>
      <c r="R16" s="26">
        <v>2476783.64</v>
      </c>
      <c r="S16" s="25">
        <f t="shared" si="4"/>
        <v>5.9662540032180522E-2</v>
      </c>
      <c r="T16" s="24">
        <v>69747184.290000007</v>
      </c>
      <c r="U16" s="24">
        <v>4100023.87</v>
      </c>
      <c r="V16" s="25">
        <f t="shared" si="5"/>
        <v>5.8784077260418392E-2</v>
      </c>
      <c r="W16" s="24">
        <v>20776265.52</v>
      </c>
      <c r="X16" s="24">
        <v>2234903.98</v>
      </c>
      <c r="Y16" s="25">
        <f t="shared" si="6"/>
        <v>0.10757005284942084</v>
      </c>
      <c r="Z16" s="26">
        <v>93295036.700000003</v>
      </c>
      <c r="AA16" s="26">
        <v>4947336.7300000004</v>
      </c>
      <c r="AB16" s="25">
        <f t="shared" si="7"/>
        <v>5.3028938140714618E-2</v>
      </c>
      <c r="AC16" s="24">
        <v>105504948.17</v>
      </c>
      <c r="AD16" s="24">
        <v>4652900.16</v>
      </c>
      <c r="AE16" s="25">
        <f t="shared" si="8"/>
        <v>4.4101250611514327E-2</v>
      </c>
      <c r="AF16" s="24">
        <v>26980619.100000001</v>
      </c>
      <c r="AG16" s="24">
        <v>1763313.78</v>
      </c>
      <c r="AH16" s="25">
        <f t="shared" si="9"/>
        <v>6.5354830201060879E-2</v>
      </c>
      <c r="AI16" s="26">
        <v>91783681.239999995</v>
      </c>
      <c r="AJ16" s="26">
        <v>4796636.58</v>
      </c>
      <c r="AK16" s="25">
        <f t="shared" si="10"/>
        <v>5.2260233139456942E-2</v>
      </c>
      <c r="AL16" s="24">
        <v>215527481.63</v>
      </c>
      <c r="AM16" s="24">
        <v>3954860.5</v>
      </c>
      <c r="AN16" s="25">
        <f t="shared" si="11"/>
        <v>1.8349680839260127E-2</v>
      </c>
      <c r="AO16" s="24">
        <v>52431144.609999999</v>
      </c>
      <c r="AP16" s="24">
        <v>2347148.0499999998</v>
      </c>
      <c r="AQ16" s="25">
        <f t="shared" si="12"/>
        <v>4.4766294298147685E-2</v>
      </c>
      <c r="AR16" s="24">
        <v>172477742</v>
      </c>
      <c r="AS16" s="24">
        <v>11751122.039999999</v>
      </c>
      <c r="AT16" s="25">
        <f t="shared" si="13"/>
        <v>6.8131237710660653E-2</v>
      </c>
      <c r="AU16" s="24">
        <v>31253448.670000002</v>
      </c>
      <c r="AV16" s="24">
        <v>2651819.0099999998</v>
      </c>
      <c r="AW16" s="25">
        <f t="shared" si="14"/>
        <v>8.4848844618720914E-2</v>
      </c>
      <c r="AX16" s="24">
        <v>25515795</v>
      </c>
      <c r="AY16" s="24">
        <v>3692161.66</v>
      </c>
      <c r="AZ16" s="25">
        <f t="shared" si="15"/>
        <v>0.14470102381681621</v>
      </c>
      <c r="BA16" s="24">
        <v>20220806.649999999</v>
      </c>
      <c r="BB16" s="24">
        <v>2331159.2400000002</v>
      </c>
      <c r="BC16" s="25">
        <f t="shared" si="16"/>
        <v>0.1152851753320138</v>
      </c>
      <c r="BD16" s="24">
        <v>204677578.09</v>
      </c>
      <c r="BE16" s="24">
        <v>3269239.37</v>
      </c>
      <c r="BF16" s="25">
        <f t="shared" si="17"/>
        <v>1.5972630712693225E-2</v>
      </c>
      <c r="BG16" s="24">
        <v>58843946</v>
      </c>
      <c r="BH16" s="24">
        <v>3375863.99</v>
      </c>
      <c r="BI16" s="25">
        <f t="shared" si="18"/>
        <v>5.7369775813471115E-2</v>
      </c>
      <c r="BJ16" s="26">
        <v>83153615</v>
      </c>
      <c r="BK16" s="26">
        <v>1640461.61</v>
      </c>
      <c r="BL16" s="25">
        <f t="shared" si="19"/>
        <v>1.9728085303326863E-2</v>
      </c>
      <c r="BM16" s="26">
        <v>47241438.210000001</v>
      </c>
      <c r="BN16" s="26">
        <v>2680063.38</v>
      </c>
      <c r="BO16" s="25">
        <f t="shared" si="20"/>
        <v>5.6731197896356333E-2</v>
      </c>
      <c r="BP16" s="26">
        <v>29152140.699999999</v>
      </c>
      <c r="BQ16" s="26">
        <v>1656057.39</v>
      </c>
      <c r="BR16" s="25">
        <f t="shared" si="21"/>
        <v>5.6807402483482108E-2</v>
      </c>
      <c r="BS16" s="26">
        <v>42828852.390000001</v>
      </c>
      <c r="BT16" s="26">
        <v>2166313.67</v>
      </c>
      <c r="BU16" s="25">
        <f t="shared" si="22"/>
        <v>5.0580707843243707E-2</v>
      </c>
      <c r="BV16" s="26">
        <v>567915480.22000003</v>
      </c>
      <c r="BW16" s="26">
        <v>45481804</v>
      </c>
      <c r="BX16" s="25">
        <f t="shared" si="23"/>
        <v>8.0085515510831262E-2</v>
      </c>
      <c r="BY16" s="26">
        <v>2210754200.0500002</v>
      </c>
      <c r="BZ16" s="26">
        <v>149912365.12</v>
      </c>
      <c r="CA16" s="25">
        <f t="shared" si="24"/>
        <v>6.7810507887583998E-2</v>
      </c>
      <c r="CB16" s="3">
        <f t="shared" si="28"/>
        <v>4495791857.8299999</v>
      </c>
      <c r="CC16" s="3">
        <f t="shared" si="28"/>
        <v>281686386.97000003</v>
      </c>
      <c r="CD16" s="19">
        <f t="shared" si="25"/>
        <v>6.2655566778387864E-2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82421928.450000003</v>
      </c>
      <c r="C17" s="26">
        <v>6823599.9900000002</v>
      </c>
      <c r="D17" s="25">
        <f t="shared" si="26"/>
        <v>8.27886476126245E-2</v>
      </c>
      <c r="E17" s="26">
        <v>13615147.76</v>
      </c>
      <c r="F17" s="26">
        <v>893153.24</v>
      </c>
      <c r="G17" s="25">
        <f t="shared" si="0"/>
        <v>6.5599966724121689E-2</v>
      </c>
      <c r="H17" s="26">
        <v>379913548.50999999</v>
      </c>
      <c r="I17" s="26">
        <v>19896528.52</v>
      </c>
      <c r="J17" s="25">
        <f t="shared" si="1"/>
        <v>5.2371200232350458E-2</v>
      </c>
      <c r="K17" s="26">
        <v>210278561.37</v>
      </c>
      <c r="L17" s="26">
        <v>10991121.58</v>
      </c>
      <c r="M17" s="25">
        <f t="shared" si="2"/>
        <v>5.2269339814724834E-2</v>
      </c>
      <c r="N17" s="26">
        <v>55401129.840000004</v>
      </c>
      <c r="O17" s="26">
        <v>3102287.32</v>
      </c>
      <c r="P17" s="25">
        <f t="shared" si="3"/>
        <v>5.5996824053218618E-2</v>
      </c>
      <c r="Q17" s="26">
        <v>34782180.689999998</v>
      </c>
      <c r="R17" s="26">
        <v>1890710.94</v>
      </c>
      <c r="S17" s="25">
        <f t="shared" si="4"/>
        <v>5.4358608416509843E-2</v>
      </c>
      <c r="T17" s="24">
        <v>199122701.69999999</v>
      </c>
      <c r="U17" s="24">
        <v>26624032.170000002</v>
      </c>
      <c r="V17" s="25">
        <f t="shared" si="5"/>
        <v>0.13370666399510792</v>
      </c>
      <c r="W17" s="24">
        <v>28147995.91</v>
      </c>
      <c r="X17" s="24">
        <v>2180872.56</v>
      </c>
      <c r="Y17" s="25">
        <f t="shared" si="6"/>
        <v>7.7478786304115255E-2</v>
      </c>
      <c r="Z17" s="26">
        <v>117065888.08</v>
      </c>
      <c r="AA17" s="26">
        <v>10841983.470000001</v>
      </c>
      <c r="AB17" s="25">
        <f t="shared" si="7"/>
        <v>9.2614369974205052E-2</v>
      </c>
      <c r="AC17" s="24">
        <v>118593185.67</v>
      </c>
      <c r="AD17" s="24">
        <v>11149915.4</v>
      </c>
      <c r="AE17" s="25">
        <f t="shared" si="8"/>
        <v>9.4018179349916436E-2</v>
      </c>
      <c r="AF17" s="24">
        <v>32995758.760000002</v>
      </c>
      <c r="AG17" s="24">
        <v>1295527.92</v>
      </c>
      <c r="AH17" s="25">
        <f t="shared" si="9"/>
        <v>3.9263468054280312E-2</v>
      </c>
      <c r="AI17" s="26">
        <v>216402582.84</v>
      </c>
      <c r="AJ17" s="26">
        <v>45317730.18</v>
      </c>
      <c r="AK17" s="25">
        <f t="shared" si="10"/>
        <v>0.20941399860049839</v>
      </c>
      <c r="AL17" s="24">
        <v>202346280.77000001</v>
      </c>
      <c r="AM17" s="24">
        <v>11222639.1</v>
      </c>
      <c r="AN17" s="25">
        <f t="shared" si="11"/>
        <v>5.5462542021004001E-2</v>
      </c>
      <c r="AO17" s="24">
        <v>61496228.490000002</v>
      </c>
      <c r="AP17" s="24">
        <v>5487742.0199999996</v>
      </c>
      <c r="AQ17" s="25">
        <f t="shared" si="12"/>
        <v>8.923705005571797E-2</v>
      </c>
      <c r="AR17" s="24">
        <v>46616189.409999996</v>
      </c>
      <c r="AS17" s="24">
        <v>2008711.03</v>
      </c>
      <c r="AT17" s="25">
        <f t="shared" si="13"/>
        <v>4.3090416772013029E-2</v>
      </c>
      <c r="AU17" s="24">
        <v>43965542.020000003</v>
      </c>
      <c r="AV17" s="24">
        <v>2018076.1</v>
      </c>
      <c r="AW17" s="25">
        <f t="shared" si="14"/>
        <v>4.5901312875478113E-2</v>
      </c>
      <c r="AX17" s="24">
        <v>55972766.770000003</v>
      </c>
      <c r="AY17" s="24">
        <v>1955164.62</v>
      </c>
      <c r="AZ17" s="25">
        <f t="shared" si="15"/>
        <v>3.4930640967491343E-2</v>
      </c>
      <c r="BA17" s="24">
        <v>22925690.41</v>
      </c>
      <c r="BB17" s="24">
        <v>5278630.58</v>
      </c>
      <c r="BC17" s="25">
        <f t="shared" si="16"/>
        <v>0.23024957964613812</v>
      </c>
      <c r="BD17" s="24">
        <v>79064413.849999994</v>
      </c>
      <c r="BE17" s="24">
        <v>8190583.6600000001</v>
      </c>
      <c r="BF17" s="25">
        <f t="shared" si="17"/>
        <v>0.10359380739278068</v>
      </c>
      <c r="BG17" s="24">
        <v>92144596.409999996</v>
      </c>
      <c r="BH17" s="24">
        <v>8158710.79</v>
      </c>
      <c r="BI17" s="25">
        <f t="shared" si="18"/>
        <v>8.8542476801326306E-2</v>
      </c>
      <c r="BJ17" s="26">
        <v>21576260.760000002</v>
      </c>
      <c r="BK17" s="26">
        <v>2027794.47</v>
      </c>
      <c r="BL17" s="25">
        <f t="shared" si="19"/>
        <v>9.3982664213963632E-2</v>
      </c>
      <c r="BM17" s="26">
        <v>64240000.75</v>
      </c>
      <c r="BN17" s="26">
        <v>3226277.93</v>
      </c>
      <c r="BO17" s="25">
        <f t="shared" si="20"/>
        <v>5.0222258597965537E-2</v>
      </c>
      <c r="BP17" s="26">
        <v>38717157.899999999</v>
      </c>
      <c r="BQ17" s="26">
        <v>2375472.9700000002</v>
      </c>
      <c r="BR17" s="25">
        <f t="shared" si="21"/>
        <v>6.1354528556446554E-2</v>
      </c>
      <c r="BS17" s="26">
        <v>71745239.959999993</v>
      </c>
      <c r="BT17" s="26">
        <v>1280381.3999999999</v>
      </c>
      <c r="BU17" s="25">
        <f t="shared" si="22"/>
        <v>1.7846220888157165E-2</v>
      </c>
      <c r="BV17" s="26">
        <v>383864115.00999999</v>
      </c>
      <c r="BW17" s="26">
        <v>41624076</v>
      </c>
      <c r="BX17" s="25">
        <f t="shared" si="23"/>
        <v>0.10843440262426109</v>
      </c>
      <c r="BY17" s="26">
        <v>909963808.33000004</v>
      </c>
      <c r="BZ17" s="26">
        <v>198736858.08000001</v>
      </c>
      <c r="CA17" s="25">
        <f t="shared" si="24"/>
        <v>0.21840083777038277</v>
      </c>
      <c r="CB17" s="3">
        <f t="shared" si="28"/>
        <v>3583378900.4200001</v>
      </c>
      <c r="CC17" s="3">
        <f t="shared" si="28"/>
        <v>434598582.04000002</v>
      </c>
      <c r="CD17" s="19">
        <f t="shared" si="25"/>
        <v>0.12128178295325165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1729050</v>
      </c>
      <c r="I18" s="26">
        <v>234147.63</v>
      </c>
      <c r="J18" s="25">
        <f t="shared" si="1"/>
        <v>0.13541981434891992</v>
      </c>
      <c r="K18" s="26">
        <v>2466000</v>
      </c>
      <c r="L18" s="26">
        <v>0</v>
      </c>
      <c r="M18" s="25">
        <f t="shared" si="2"/>
        <v>0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33165.51</v>
      </c>
      <c r="V18" s="25">
        <f t="shared" si="5"/>
        <v>6.9094812500000005E-2</v>
      </c>
      <c r="W18" s="24">
        <v>0</v>
      </c>
      <c r="X18" s="24">
        <v>0</v>
      </c>
      <c r="Y18" s="25">
        <f t="shared" si="6"/>
        <v>0</v>
      </c>
      <c r="Z18" s="26">
        <v>120000</v>
      </c>
      <c r="AA18" s="26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1420000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80000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100000</v>
      </c>
      <c r="AV18" s="24">
        <v>0</v>
      </c>
      <c r="AW18" s="25">
        <f t="shared" si="14"/>
        <v>0</v>
      </c>
      <c r="AX18" s="24">
        <v>4360000</v>
      </c>
      <c r="AY18" s="24">
        <v>0</v>
      </c>
      <c r="AZ18" s="25">
        <f t="shared" si="15"/>
        <v>0</v>
      </c>
      <c r="BA18" s="24">
        <v>0</v>
      </c>
      <c r="BB18" s="24">
        <v>0</v>
      </c>
      <c r="BC18" s="25">
        <f t="shared" si="16"/>
        <v>0</v>
      </c>
      <c r="BD18" s="24">
        <v>710000</v>
      </c>
      <c r="BE18" s="24">
        <v>0</v>
      </c>
      <c r="BF18" s="25">
        <f t="shared" si="17"/>
        <v>0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1815000</v>
      </c>
      <c r="BQ18" s="26">
        <v>82500</v>
      </c>
      <c r="BR18" s="25">
        <f t="shared" si="21"/>
        <v>4.5454545454545456E-2</v>
      </c>
      <c r="BS18" s="26">
        <v>756526.38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1800000</v>
      </c>
      <c r="BZ18" s="26">
        <v>0</v>
      </c>
      <c r="CA18" s="25">
        <f t="shared" si="24"/>
        <v>0</v>
      </c>
      <c r="CB18" s="3">
        <f t="shared" si="28"/>
        <v>15861576.379999999</v>
      </c>
      <c r="CC18" s="3">
        <f t="shared" si="28"/>
        <v>349813.14</v>
      </c>
      <c r="CD18" s="19">
        <f t="shared" si="25"/>
        <v>2.2054121962372067E-2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345668243</v>
      </c>
      <c r="C19" s="26">
        <v>41537064.329999998</v>
      </c>
      <c r="D19" s="25">
        <f t="shared" si="26"/>
        <v>0.12016453686779667</v>
      </c>
      <c r="E19" s="26">
        <v>104226951</v>
      </c>
      <c r="F19" s="26">
        <v>9859166.0099999998</v>
      </c>
      <c r="G19" s="25">
        <f t="shared" si="0"/>
        <v>9.459324978239074E-2</v>
      </c>
      <c r="H19" s="26">
        <v>1058142082.89</v>
      </c>
      <c r="I19" s="26">
        <v>101657051.14</v>
      </c>
      <c r="J19" s="25">
        <f t="shared" si="1"/>
        <v>9.6071267539378113E-2</v>
      </c>
      <c r="K19" s="26">
        <v>693062427</v>
      </c>
      <c r="L19" s="26">
        <v>80358259.489999995</v>
      </c>
      <c r="M19" s="25">
        <f t="shared" si="2"/>
        <v>0.11594663966684778</v>
      </c>
      <c r="N19" s="26">
        <v>197074823.5</v>
      </c>
      <c r="O19" s="26">
        <v>30957809.969999999</v>
      </c>
      <c r="P19" s="25">
        <f t="shared" si="3"/>
        <v>0.15708657970712325</v>
      </c>
      <c r="Q19" s="26">
        <v>187516851.63999999</v>
      </c>
      <c r="R19" s="26">
        <v>19231087.010000002</v>
      </c>
      <c r="S19" s="25">
        <f t="shared" si="4"/>
        <v>0.10255658007164269</v>
      </c>
      <c r="T19" s="24">
        <v>675794070</v>
      </c>
      <c r="U19" s="24">
        <v>123926873.52</v>
      </c>
      <c r="V19" s="25">
        <f t="shared" si="5"/>
        <v>0.18337964036884785</v>
      </c>
      <c r="W19" s="24">
        <v>105154353.70999999</v>
      </c>
      <c r="X19" s="24">
        <v>12083922.58</v>
      </c>
      <c r="Y19" s="25">
        <f t="shared" si="6"/>
        <v>0.11491604630394719</v>
      </c>
      <c r="Z19" s="26">
        <v>511109983.88</v>
      </c>
      <c r="AA19" s="26">
        <v>71448948.879999995</v>
      </c>
      <c r="AB19" s="25">
        <f t="shared" si="7"/>
        <v>0.13979173002571399</v>
      </c>
      <c r="AC19" s="24">
        <v>525052439</v>
      </c>
      <c r="AD19" s="24">
        <v>62685202.920000002</v>
      </c>
      <c r="AE19" s="25">
        <f t="shared" si="8"/>
        <v>0.11938846153993392</v>
      </c>
      <c r="AF19" s="24">
        <v>139265288</v>
      </c>
      <c r="AG19" s="24">
        <v>16948620.07</v>
      </c>
      <c r="AH19" s="25">
        <f t="shared" si="9"/>
        <v>0.12170024787512018</v>
      </c>
      <c r="AI19" s="26">
        <v>581224974</v>
      </c>
      <c r="AJ19" s="26">
        <v>55858311.079999998</v>
      </c>
      <c r="AK19" s="25">
        <f t="shared" si="10"/>
        <v>9.6104457961574102E-2</v>
      </c>
      <c r="AL19" s="24">
        <v>942174378</v>
      </c>
      <c r="AM19" s="24">
        <v>106699532.84999999</v>
      </c>
      <c r="AN19" s="25">
        <f t="shared" si="11"/>
        <v>0.11324817925583622</v>
      </c>
      <c r="AO19" s="24">
        <v>213420338.56</v>
      </c>
      <c r="AP19" s="24">
        <v>21811978.48</v>
      </c>
      <c r="AQ19" s="25">
        <f t="shared" si="12"/>
        <v>0.10220196738122914</v>
      </c>
      <c r="AR19" s="24">
        <v>169626406.31</v>
      </c>
      <c r="AS19" s="24">
        <v>18724612.280000001</v>
      </c>
      <c r="AT19" s="25">
        <f t="shared" si="13"/>
        <v>0.11038736649162936</v>
      </c>
      <c r="AU19" s="24">
        <v>173988441.21000001</v>
      </c>
      <c r="AV19" s="24">
        <v>21480103.550000001</v>
      </c>
      <c r="AW19" s="25">
        <f t="shared" si="14"/>
        <v>0.12345707220903264</v>
      </c>
      <c r="AX19" s="24">
        <v>229954285</v>
      </c>
      <c r="AY19" s="24">
        <v>36865241.520000003</v>
      </c>
      <c r="AZ19" s="25">
        <f t="shared" si="15"/>
        <v>0.16031552323541179</v>
      </c>
      <c r="BA19" s="24">
        <v>106664988.45</v>
      </c>
      <c r="BB19" s="24">
        <v>17583699.149999999</v>
      </c>
      <c r="BC19" s="25">
        <f t="shared" si="16"/>
        <v>0.1648497731590951</v>
      </c>
      <c r="BD19" s="24">
        <v>353568471.72000003</v>
      </c>
      <c r="BE19" s="24">
        <v>50358731.939999998</v>
      </c>
      <c r="BF19" s="25">
        <f t="shared" si="17"/>
        <v>0.14242992791472758</v>
      </c>
      <c r="BG19" s="24">
        <v>207241552</v>
      </c>
      <c r="BH19" s="24">
        <v>22379219.5</v>
      </c>
      <c r="BI19" s="25">
        <f t="shared" si="18"/>
        <v>0.1079861605166902</v>
      </c>
      <c r="BJ19" s="26">
        <v>88685598</v>
      </c>
      <c r="BK19" s="26">
        <v>10134531.439999999</v>
      </c>
      <c r="BL19" s="25">
        <f t="shared" si="19"/>
        <v>0.11427482780236764</v>
      </c>
      <c r="BM19" s="26">
        <v>333360034</v>
      </c>
      <c r="BN19" s="26">
        <v>33291687.82</v>
      </c>
      <c r="BO19" s="25">
        <f t="shared" si="20"/>
        <v>9.986706390844681E-2</v>
      </c>
      <c r="BP19" s="26">
        <v>180977768</v>
      </c>
      <c r="BQ19" s="26">
        <v>20044264.699999999</v>
      </c>
      <c r="BR19" s="25">
        <f t="shared" si="21"/>
        <v>0.11075539786743309</v>
      </c>
      <c r="BS19" s="26">
        <v>226237920.31</v>
      </c>
      <c r="BT19" s="26">
        <v>23032918.190000001</v>
      </c>
      <c r="BU19" s="25">
        <f t="shared" si="22"/>
        <v>0.10180838896697512</v>
      </c>
      <c r="BV19" s="26">
        <v>1763178131</v>
      </c>
      <c r="BW19" s="26">
        <v>227414017.37</v>
      </c>
      <c r="BX19" s="25">
        <f t="shared" si="23"/>
        <v>0.1289796041430144</v>
      </c>
      <c r="BY19" s="26">
        <v>4694992125</v>
      </c>
      <c r="BZ19" s="26">
        <v>567459299.12</v>
      </c>
      <c r="CA19" s="25">
        <f t="shared" si="24"/>
        <v>0.12086480318004793</v>
      </c>
      <c r="CB19" s="3">
        <f t="shared" si="28"/>
        <v>14807362925.179998</v>
      </c>
      <c r="CC19" s="3">
        <f>BZ19+BW19+BT19+BQ19+BN19+BK19+BH19+BE19+BB19+AY19+AV19+AS19+AP19+AM19+AJ19+AG19+AD19+AA19+X19+U19+R19+O19+L19+I19+F19+C19</f>
        <v>1803832154.9100001</v>
      </c>
      <c r="CD19" s="19">
        <f t="shared" si="25"/>
        <v>0.12181994620004714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44361276.289999999</v>
      </c>
      <c r="C20" s="26">
        <v>9005406.4299999997</v>
      </c>
      <c r="D20" s="25">
        <f t="shared" si="26"/>
        <v>0.20300151806114775</v>
      </c>
      <c r="E20" s="26">
        <v>18835765</v>
      </c>
      <c r="F20" s="26">
        <v>2156074.09</v>
      </c>
      <c r="G20" s="25">
        <f t="shared" si="0"/>
        <v>0.11446703067276534</v>
      </c>
      <c r="H20" s="26">
        <v>162697871.72</v>
      </c>
      <c r="I20" s="26">
        <v>14166466.74</v>
      </c>
      <c r="J20" s="25">
        <f t="shared" si="1"/>
        <v>8.7072231432628849E-2</v>
      </c>
      <c r="K20" s="26">
        <v>79791035</v>
      </c>
      <c r="L20" s="26">
        <v>9537330.8399999999</v>
      </c>
      <c r="M20" s="25">
        <f t="shared" si="2"/>
        <v>0.11952885233284666</v>
      </c>
      <c r="N20" s="26">
        <v>43046434.969999999</v>
      </c>
      <c r="O20" s="26">
        <v>6080924.4500000002</v>
      </c>
      <c r="P20" s="25">
        <f t="shared" si="3"/>
        <v>0.14126429875639945</v>
      </c>
      <c r="Q20" s="26">
        <v>35180169.130000003</v>
      </c>
      <c r="R20" s="26">
        <v>3564167.79</v>
      </c>
      <c r="S20" s="25">
        <f t="shared" si="4"/>
        <v>0.10131184352268063</v>
      </c>
      <c r="T20" s="24">
        <v>92296085.260000005</v>
      </c>
      <c r="U20" s="24">
        <v>12463032.390000001</v>
      </c>
      <c r="V20" s="25">
        <f t="shared" si="5"/>
        <v>0.13503316370235396</v>
      </c>
      <c r="W20" s="24">
        <v>18773199</v>
      </c>
      <c r="X20" s="24">
        <v>1967734.84</v>
      </c>
      <c r="Y20" s="25">
        <f t="shared" si="6"/>
        <v>0.10481617118105445</v>
      </c>
      <c r="Z20" s="26">
        <v>66638136</v>
      </c>
      <c r="AA20" s="26">
        <v>8996571.7699999996</v>
      </c>
      <c r="AB20" s="25">
        <f t="shared" si="7"/>
        <v>0.13500635386920184</v>
      </c>
      <c r="AC20" s="24">
        <v>65197770.539999999</v>
      </c>
      <c r="AD20" s="24">
        <v>7802466.5</v>
      </c>
      <c r="AE20" s="25">
        <f t="shared" si="8"/>
        <v>0.11967382374237855</v>
      </c>
      <c r="AF20" s="24">
        <v>34835184</v>
      </c>
      <c r="AG20" s="24">
        <v>3367911.5</v>
      </c>
      <c r="AH20" s="25">
        <f t="shared" si="9"/>
        <v>9.6681317945672404E-2</v>
      </c>
      <c r="AI20" s="26">
        <v>71354744</v>
      </c>
      <c r="AJ20" s="26">
        <v>6813607.7999999998</v>
      </c>
      <c r="AK20" s="25">
        <f t="shared" si="10"/>
        <v>9.548920531478608E-2</v>
      </c>
      <c r="AL20" s="24">
        <v>123984611.06999999</v>
      </c>
      <c r="AM20" s="24">
        <v>12606724.4</v>
      </c>
      <c r="AN20" s="25">
        <f t="shared" si="11"/>
        <v>0.10167975114978114</v>
      </c>
      <c r="AO20" s="24">
        <v>34734755</v>
      </c>
      <c r="AP20" s="24">
        <v>3587103.8</v>
      </c>
      <c r="AQ20" s="25">
        <f t="shared" si="12"/>
        <v>0.10327131427873897</v>
      </c>
      <c r="AR20" s="24">
        <v>28596545</v>
      </c>
      <c r="AS20" s="24">
        <v>3440761.97</v>
      </c>
      <c r="AT20" s="25">
        <f t="shared" si="13"/>
        <v>0.12032089785671661</v>
      </c>
      <c r="AU20" s="24">
        <v>45803170.490000002</v>
      </c>
      <c r="AV20" s="24">
        <v>5130941.7300000004</v>
      </c>
      <c r="AW20" s="25">
        <f t="shared" si="14"/>
        <v>0.11202154076037631</v>
      </c>
      <c r="AX20" s="24">
        <v>39960279.75</v>
      </c>
      <c r="AY20" s="24">
        <v>4457999.8</v>
      </c>
      <c r="AZ20" s="25">
        <f t="shared" si="15"/>
        <v>0.11156077554737338</v>
      </c>
      <c r="BA20" s="24">
        <v>37348514</v>
      </c>
      <c r="BB20" s="24">
        <v>4996428.93</v>
      </c>
      <c r="BC20" s="25">
        <f t="shared" si="16"/>
        <v>0.13377852007713076</v>
      </c>
      <c r="BD20" s="24">
        <v>83712424.150000006</v>
      </c>
      <c r="BE20" s="24">
        <v>15185138.619999999</v>
      </c>
      <c r="BF20" s="25">
        <f t="shared" si="17"/>
        <v>0.18139647458769712</v>
      </c>
      <c r="BG20" s="24">
        <v>34905370</v>
      </c>
      <c r="BH20" s="24">
        <v>4236325.07</v>
      </c>
      <c r="BI20" s="25">
        <f t="shared" si="18"/>
        <v>0.12136599812578983</v>
      </c>
      <c r="BJ20" s="26">
        <v>24401223.5</v>
      </c>
      <c r="BK20" s="26">
        <v>2845567.15</v>
      </c>
      <c r="BL20" s="25">
        <f t="shared" si="19"/>
        <v>0.11661575699267702</v>
      </c>
      <c r="BM20" s="26">
        <v>44793503.560000002</v>
      </c>
      <c r="BN20" s="26">
        <v>4020628.93</v>
      </c>
      <c r="BO20" s="25">
        <f t="shared" si="20"/>
        <v>8.9759197438406393E-2</v>
      </c>
      <c r="BP20" s="26">
        <v>17470062</v>
      </c>
      <c r="BQ20" s="26">
        <v>2366941.33</v>
      </c>
      <c r="BR20" s="25">
        <f t="shared" si="21"/>
        <v>0.13548557125899152</v>
      </c>
      <c r="BS20" s="26">
        <v>28903448.489999998</v>
      </c>
      <c r="BT20" s="26">
        <v>4191909.58</v>
      </c>
      <c r="BU20" s="25">
        <f t="shared" si="22"/>
        <v>0.14503146852702767</v>
      </c>
      <c r="BV20" s="26">
        <v>220585000</v>
      </c>
      <c r="BW20" s="26">
        <v>26047574.460000001</v>
      </c>
      <c r="BX20" s="25">
        <f t="shared" si="23"/>
        <v>0.1180840694516853</v>
      </c>
      <c r="BY20" s="26">
        <v>294918187</v>
      </c>
      <c r="BZ20" s="26">
        <v>29658380.32</v>
      </c>
      <c r="CA20" s="25">
        <f t="shared" si="24"/>
        <v>0.10056477229056071</v>
      </c>
      <c r="CB20" s="3">
        <f t="shared" si="28"/>
        <v>1793124764.9200001</v>
      </c>
      <c r="CC20" s="3">
        <f t="shared" si="28"/>
        <v>208694121.23000005</v>
      </c>
      <c r="CD20" s="19">
        <f t="shared" si="25"/>
        <v>0.11638572246215723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3384200</v>
      </c>
      <c r="I21" s="26">
        <v>418135.34</v>
      </c>
      <c r="J21" s="25">
        <f t="shared" si="1"/>
        <v>0.12355515040482241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3384200</v>
      </c>
      <c r="CC21" s="3">
        <f t="shared" si="28"/>
        <v>418135.34</v>
      </c>
      <c r="CD21" s="19">
        <f t="shared" si="25"/>
        <v>0.12355515040482241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178103710</v>
      </c>
      <c r="C22" s="26">
        <v>23902183.039999999</v>
      </c>
      <c r="D22" s="25">
        <f t="shared" si="26"/>
        <v>0.13420373466672872</v>
      </c>
      <c r="E22" s="26">
        <v>44420604</v>
      </c>
      <c r="F22" s="26">
        <v>6786411.7199999997</v>
      </c>
      <c r="G22" s="25">
        <f t="shared" si="0"/>
        <v>0.15277621438916048</v>
      </c>
      <c r="H22" s="26">
        <v>442263643.42000002</v>
      </c>
      <c r="I22" s="26">
        <v>65455507.439999998</v>
      </c>
      <c r="J22" s="25">
        <f t="shared" si="1"/>
        <v>0.14800110389774801</v>
      </c>
      <c r="K22" s="26">
        <v>263230980</v>
      </c>
      <c r="L22" s="26">
        <v>43111269.450000003</v>
      </c>
      <c r="M22" s="25">
        <f t="shared" si="2"/>
        <v>0.16377733901230015</v>
      </c>
      <c r="N22" s="26">
        <v>125362777</v>
      </c>
      <c r="O22" s="26">
        <v>17135895.469999999</v>
      </c>
      <c r="P22" s="25">
        <f t="shared" si="3"/>
        <v>0.13669045852422365</v>
      </c>
      <c r="Q22" s="26">
        <v>130332345</v>
      </c>
      <c r="R22" s="26">
        <v>18512317.989999998</v>
      </c>
      <c r="S22" s="25">
        <f t="shared" si="4"/>
        <v>0.14203932254882698</v>
      </c>
      <c r="T22" s="24">
        <v>293472013.07999998</v>
      </c>
      <c r="U22" s="24">
        <v>50091123.079999998</v>
      </c>
      <c r="V22" s="25">
        <f t="shared" si="5"/>
        <v>0.17068449749020953</v>
      </c>
      <c r="W22" s="24">
        <v>62194979</v>
      </c>
      <c r="X22" s="24">
        <v>7973250.0599999996</v>
      </c>
      <c r="Y22" s="25">
        <f t="shared" si="6"/>
        <v>0.12819764855937968</v>
      </c>
      <c r="Z22" s="26">
        <v>249692448</v>
      </c>
      <c r="AA22" s="26">
        <v>40657788.369999997</v>
      </c>
      <c r="AB22" s="25">
        <f t="shared" si="7"/>
        <v>0.16283147005711601</v>
      </c>
      <c r="AC22" s="24">
        <v>322109201</v>
      </c>
      <c r="AD22" s="24">
        <v>51425504.210000001</v>
      </c>
      <c r="AE22" s="25">
        <f t="shared" si="8"/>
        <v>0.15965239133296288</v>
      </c>
      <c r="AF22" s="24">
        <v>95886025</v>
      </c>
      <c r="AG22" s="24">
        <v>15461797.1</v>
      </c>
      <c r="AH22" s="25">
        <f t="shared" si="9"/>
        <v>0.16125183101499932</v>
      </c>
      <c r="AI22" s="26">
        <v>623956860</v>
      </c>
      <c r="AJ22" s="26">
        <v>86286599.620000005</v>
      </c>
      <c r="AK22" s="25">
        <f t="shared" si="10"/>
        <v>0.13828936766557867</v>
      </c>
      <c r="AL22" s="24">
        <v>363618111</v>
      </c>
      <c r="AM22" s="24">
        <v>60911442.649999999</v>
      </c>
      <c r="AN22" s="25">
        <f t="shared" si="11"/>
        <v>0.16751487565480477</v>
      </c>
      <c r="AO22" s="24">
        <v>75572082</v>
      </c>
      <c r="AP22" s="24">
        <v>10670993.359999999</v>
      </c>
      <c r="AQ22" s="25">
        <f t="shared" si="12"/>
        <v>0.14120285001543295</v>
      </c>
      <c r="AR22" s="24">
        <v>78093583</v>
      </c>
      <c r="AS22" s="24">
        <v>11158364.76</v>
      </c>
      <c r="AT22" s="25">
        <f t="shared" si="13"/>
        <v>0.14288452816923511</v>
      </c>
      <c r="AU22" s="24">
        <v>67349185.390000001</v>
      </c>
      <c r="AV22" s="24">
        <v>11527899.5</v>
      </c>
      <c r="AW22" s="25">
        <f t="shared" si="14"/>
        <v>0.17116613116023913</v>
      </c>
      <c r="AX22" s="24">
        <v>96126308</v>
      </c>
      <c r="AY22" s="24">
        <v>13444741.08</v>
      </c>
      <c r="AZ22" s="25">
        <f t="shared" si="15"/>
        <v>0.1398653642247448</v>
      </c>
      <c r="BA22" s="24">
        <v>62442094</v>
      </c>
      <c r="BB22" s="24">
        <v>8963709.4100000001</v>
      </c>
      <c r="BC22" s="25">
        <f t="shared" si="16"/>
        <v>0.14355235123921373</v>
      </c>
      <c r="BD22" s="24">
        <v>152050963</v>
      </c>
      <c r="BE22" s="24">
        <v>27731641.030000001</v>
      </c>
      <c r="BF22" s="25">
        <f t="shared" si="17"/>
        <v>0.18238385658892539</v>
      </c>
      <c r="BG22" s="24">
        <v>97727071</v>
      </c>
      <c r="BH22" s="24">
        <v>15164898.59</v>
      </c>
      <c r="BI22" s="25">
        <f t="shared" si="18"/>
        <v>0.15517602681451489</v>
      </c>
      <c r="BJ22" s="26">
        <v>95942945</v>
      </c>
      <c r="BK22" s="26">
        <v>15922582.9</v>
      </c>
      <c r="BL22" s="25">
        <f t="shared" si="19"/>
        <v>0.16595887170234352</v>
      </c>
      <c r="BM22" s="26">
        <v>102220674.44</v>
      </c>
      <c r="BN22" s="26">
        <v>15817922.710000001</v>
      </c>
      <c r="BO22" s="25">
        <f t="shared" si="20"/>
        <v>0.15474289126594029</v>
      </c>
      <c r="BP22" s="26">
        <v>127247464</v>
      </c>
      <c r="BQ22" s="26">
        <v>19399610.649999999</v>
      </c>
      <c r="BR22" s="25">
        <f t="shared" si="21"/>
        <v>0.15245577428560775</v>
      </c>
      <c r="BS22" s="26">
        <v>63856091.729999997</v>
      </c>
      <c r="BT22" s="26">
        <v>11206755.939999999</v>
      </c>
      <c r="BU22" s="25">
        <f t="shared" si="22"/>
        <v>0.17550018543861171</v>
      </c>
      <c r="BV22" s="26">
        <v>789356301</v>
      </c>
      <c r="BW22" s="26">
        <v>119479533.31999999</v>
      </c>
      <c r="BX22" s="25">
        <f t="shared" si="23"/>
        <v>0.15136324771036444</v>
      </c>
      <c r="BY22" s="26">
        <v>2312978309</v>
      </c>
      <c r="BZ22" s="26">
        <v>335708809.94999999</v>
      </c>
      <c r="CA22" s="25">
        <f t="shared" si="24"/>
        <v>0.14514135677093373</v>
      </c>
      <c r="CB22" s="3">
        <f t="shared" si="28"/>
        <v>7315606768.0599995</v>
      </c>
      <c r="CC22" s="3">
        <f t="shared" si="28"/>
        <v>1103908553.4000001</v>
      </c>
      <c r="CD22" s="19">
        <f t="shared" si="25"/>
        <v>0.15089774346807078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26331000</v>
      </c>
      <c r="C23" s="26">
        <v>2755105.7</v>
      </c>
      <c r="D23" s="25">
        <f t="shared" si="26"/>
        <v>0.10463353841479625</v>
      </c>
      <c r="E23" s="26">
        <v>10117359</v>
      </c>
      <c r="F23" s="26">
        <v>1441913.89</v>
      </c>
      <c r="G23" s="25">
        <f t="shared" si="0"/>
        <v>0.14251880258474567</v>
      </c>
      <c r="H23" s="26">
        <v>117831946.47</v>
      </c>
      <c r="I23" s="26">
        <v>14499956.289999999</v>
      </c>
      <c r="J23" s="25">
        <f t="shared" si="1"/>
        <v>0.12305624004685084</v>
      </c>
      <c r="K23" s="26">
        <v>12120000</v>
      </c>
      <c r="L23" s="26">
        <v>776079.17</v>
      </c>
      <c r="M23" s="25">
        <f t="shared" si="2"/>
        <v>6.4032934818481851E-2</v>
      </c>
      <c r="N23" s="26">
        <v>12869670</v>
      </c>
      <c r="O23" s="26">
        <v>1682184.02</v>
      </c>
      <c r="P23" s="25">
        <f t="shared" si="3"/>
        <v>0.13070918057727976</v>
      </c>
      <c r="Q23" s="26">
        <v>1680000</v>
      </c>
      <c r="R23" s="26">
        <v>242764.66</v>
      </c>
      <c r="S23" s="25">
        <f t="shared" si="4"/>
        <v>0.14450277380952381</v>
      </c>
      <c r="T23" s="24">
        <v>36980507</v>
      </c>
      <c r="U23" s="24">
        <v>4177536.62</v>
      </c>
      <c r="V23" s="25">
        <f t="shared" si="5"/>
        <v>0.11296590985083034</v>
      </c>
      <c r="W23" s="24">
        <v>6987387</v>
      </c>
      <c r="X23" s="24">
        <v>1032775.75</v>
      </c>
      <c r="Y23" s="25">
        <f t="shared" si="6"/>
        <v>0.14780571764523706</v>
      </c>
      <c r="Z23" s="26">
        <v>33956227.350000001</v>
      </c>
      <c r="AA23" s="26">
        <v>1188615.8600000001</v>
      </c>
      <c r="AB23" s="25">
        <f t="shared" si="7"/>
        <v>3.5004355688530282E-2</v>
      </c>
      <c r="AC23" s="24">
        <v>12199782.9</v>
      </c>
      <c r="AD23" s="24">
        <v>414441.17</v>
      </c>
      <c r="AE23" s="25">
        <f t="shared" si="8"/>
        <v>3.3971192225068197E-2</v>
      </c>
      <c r="AF23" s="24">
        <v>24343500</v>
      </c>
      <c r="AG23" s="24">
        <v>1209362.22</v>
      </c>
      <c r="AH23" s="25">
        <f t="shared" si="9"/>
        <v>4.967906094029207E-2</v>
      </c>
      <c r="AI23" s="26">
        <v>34743000</v>
      </c>
      <c r="AJ23" s="26">
        <v>2332425.9</v>
      </c>
      <c r="AK23" s="25">
        <f t="shared" si="10"/>
        <v>6.7133693118038157E-2</v>
      </c>
      <c r="AL23" s="24">
        <v>63119889</v>
      </c>
      <c r="AM23" s="24">
        <v>8471297.5800000001</v>
      </c>
      <c r="AN23" s="25">
        <f t="shared" si="11"/>
        <v>0.13420964000744678</v>
      </c>
      <c r="AO23" s="24">
        <v>14861810</v>
      </c>
      <c r="AP23" s="24">
        <v>798281.02</v>
      </c>
      <c r="AQ23" s="25">
        <f t="shared" si="12"/>
        <v>5.3713579974444564E-2</v>
      </c>
      <c r="AR23" s="24">
        <v>23698894</v>
      </c>
      <c r="AS23" s="24">
        <v>870708.58</v>
      </c>
      <c r="AT23" s="25">
        <f t="shared" si="13"/>
        <v>3.6740473205205272E-2</v>
      </c>
      <c r="AU23" s="24">
        <v>12895216</v>
      </c>
      <c r="AV23" s="24">
        <v>273436.05</v>
      </c>
      <c r="AW23" s="25">
        <f t="shared" si="14"/>
        <v>2.1204456753574349E-2</v>
      </c>
      <c r="AX23" s="24">
        <v>16380265</v>
      </c>
      <c r="AY23" s="24">
        <v>1508087.9</v>
      </c>
      <c r="AZ23" s="25">
        <f t="shared" si="15"/>
        <v>9.2067368873458386E-2</v>
      </c>
      <c r="BA23" s="24">
        <v>500000</v>
      </c>
      <c r="BB23" s="24">
        <v>70500</v>
      </c>
      <c r="BC23" s="25">
        <f t="shared" si="16"/>
        <v>0.14099999999999999</v>
      </c>
      <c r="BD23" s="24">
        <v>13406806.789999999</v>
      </c>
      <c r="BE23" s="24">
        <v>4810113.1900000004</v>
      </c>
      <c r="BF23" s="25">
        <f t="shared" si="17"/>
        <v>0.35878142091133997</v>
      </c>
      <c r="BG23" s="24">
        <v>17590444</v>
      </c>
      <c r="BH23" s="24">
        <v>2018302.17</v>
      </c>
      <c r="BI23" s="25">
        <f t="shared" si="18"/>
        <v>0.1147385574804138</v>
      </c>
      <c r="BJ23" s="26">
        <v>565000</v>
      </c>
      <c r="BK23" s="26">
        <v>110152</v>
      </c>
      <c r="BL23" s="25">
        <f t="shared" si="19"/>
        <v>0.19495929203539822</v>
      </c>
      <c r="BM23" s="26">
        <v>14840075</v>
      </c>
      <c r="BN23" s="26">
        <v>1620733.98</v>
      </c>
      <c r="BO23" s="25">
        <f t="shared" si="20"/>
        <v>0.10921332809975691</v>
      </c>
      <c r="BP23" s="26">
        <v>1202000</v>
      </c>
      <c r="BQ23" s="26">
        <v>242670.04</v>
      </c>
      <c r="BR23" s="25">
        <f t="shared" si="21"/>
        <v>0.20188855241264561</v>
      </c>
      <c r="BS23" s="26">
        <v>2821726</v>
      </c>
      <c r="BT23" s="26">
        <v>331249.53999999998</v>
      </c>
      <c r="BU23" s="25">
        <f t="shared" si="22"/>
        <v>0.11739252500065563</v>
      </c>
      <c r="BV23" s="26">
        <v>126608000</v>
      </c>
      <c r="BW23" s="26">
        <v>20042311.52</v>
      </c>
      <c r="BX23" s="25">
        <f t="shared" si="23"/>
        <v>0.15830209402249462</v>
      </c>
      <c r="BY23" s="26">
        <v>248799060</v>
      </c>
      <c r="BZ23" s="26">
        <v>31105096.690000001</v>
      </c>
      <c r="CA23" s="25">
        <f t="shared" si="24"/>
        <v>0.12502095743448549</v>
      </c>
      <c r="CB23" s="3">
        <f t="shared" si="28"/>
        <v>887449565.50999999</v>
      </c>
      <c r="CC23" s="3">
        <f>C23+F23+I23+L23+O23+R23+U23+X23+AA23+AD23+AG23+AJ23+AM23+AP23+AS23+AV23+AY23+BB23+BE23+BH23+BK23+BN23+BQ23+BT23+BW23+BZ23</f>
        <v>104026101.50999999</v>
      </c>
      <c r="CD23" s="19">
        <f t="shared" si="25"/>
        <v>0.1172191700271082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200000</v>
      </c>
      <c r="D24" s="25">
        <f t="shared" si="26"/>
        <v>0.15267175572519084</v>
      </c>
      <c r="E24" s="26">
        <v>1300000</v>
      </c>
      <c r="F24" s="26">
        <v>394392</v>
      </c>
      <c r="G24" s="25">
        <f t="shared" si="0"/>
        <v>0.30337846153846154</v>
      </c>
      <c r="H24" s="26">
        <v>16986260.489999998</v>
      </c>
      <c r="I24" s="26">
        <v>5896704.8300000001</v>
      </c>
      <c r="J24" s="25">
        <f t="shared" si="1"/>
        <v>0.34714555528401653</v>
      </c>
      <c r="K24" s="26">
        <v>1000000</v>
      </c>
      <c r="L24" s="26">
        <v>0</v>
      </c>
      <c r="M24" s="25">
        <f t="shared" si="2"/>
        <v>0</v>
      </c>
      <c r="N24" s="26">
        <v>1850000</v>
      </c>
      <c r="O24" s="26">
        <v>282000</v>
      </c>
      <c r="P24" s="25">
        <f t="shared" si="3"/>
        <v>0.15243243243243243</v>
      </c>
      <c r="Q24" s="26">
        <v>1200000</v>
      </c>
      <c r="R24" s="26">
        <v>175000</v>
      </c>
      <c r="S24" s="25">
        <f t="shared" si="4"/>
        <v>0.14583333333333334</v>
      </c>
      <c r="T24" s="24">
        <v>9460794.2100000009</v>
      </c>
      <c r="U24" s="24">
        <v>1750853.42</v>
      </c>
      <c r="V24" s="25">
        <f t="shared" si="5"/>
        <v>0.18506410573325427</v>
      </c>
      <c r="W24" s="24">
        <v>2876896</v>
      </c>
      <c r="X24" s="24">
        <v>327000</v>
      </c>
      <c r="Y24" s="25">
        <f t="shared" si="6"/>
        <v>0.11366417138471464</v>
      </c>
      <c r="Z24" s="26">
        <v>7166000</v>
      </c>
      <c r="AA24" s="26">
        <v>1039925.9</v>
      </c>
      <c r="AB24" s="25">
        <f t="shared" si="7"/>
        <v>0.14511943901758304</v>
      </c>
      <c r="AC24" s="24">
        <v>3400000</v>
      </c>
      <c r="AD24" s="24">
        <v>566667</v>
      </c>
      <c r="AE24" s="25">
        <f t="shared" si="8"/>
        <v>0.16666676470588235</v>
      </c>
      <c r="AF24" s="24">
        <v>1700000</v>
      </c>
      <c r="AG24" s="24">
        <v>141600</v>
      </c>
      <c r="AH24" s="25">
        <f t="shared" si="9"/>
        <v>8.3294117647058824E-2</v>
      </c>
      <c r="AI24" s="26">
        <v>3120000</v>
      </c>
      <c r="AJ24" s="26">
        <v>520000</v>
      </c>
      <c r="AK24" s="25">
        <f t="shared" si="10"/>
        <v>0.16666666666666666</v>
      </c>
      <c r="AL24" s="24">
        <v>9270000</v>
      </c>
      <c r="AM24" s="24">
        <v>1587330.1</v>
      </c>
      <c r="AN24" s="25">
        <f t="shared" si="11"/>
        <v>0.17123302049622438</v>
      </c>
      <c r="AO24" s="24">
        <v>2975000</v>
      </c>
      <c r="AP24" s="24">
        <v>305680</v>
      </c>
      <c r="AQ24" s="25">
        <f t="shared" si="12"/>
        <v>0.10274957983193277</v>
      </c>
      <c r="AR24" s="24">
        <v>2450000</v>
      </c>
      <c r="AS24" s="24">
        <v>480000</v>
      </c>
      <c r="AT24" s="25">
        <f t="shared" si="13"/>
        <v>0.19591836734693877</v>
      </c>
      <c r="AU24" s="24">
        <v>2471900</v>
      </c>
      <c r="AV24" s="24">
        <v>205991.66</v>
      </c>
      <c r="AW24" s="25">
        <f t="shared" si="14"/>
        <v>8.3333330636352607E-2</v>
      </c>
      <c r="AX24" s="24">
        <v>1800000</v>
      </c>
      <c r="AY24" s="24">
        <v>300000</v>
      </c>
      <c r="AZ24" s="25">
        <f t="shared" si="15"/>
        <v>0.16666666666666666</v>
      </c>
      <c r="BA24" s="24">
        <v>2400000</v>
      </c>
      <c r="BB24" s="24">
        <v>450000</v>
      </c>
      <c r="BC24" s="25">
        <f t="shared" si="16"/>
        <v>0.1875</v>
      </c>
      <c r="BD24" s="24">
        <v>5500000</v>
      </c>
      <c r="BE24" s="24">
        <v>950000</v>
      </c>
      <c r="BF24" s="25">
        <f t="shared" si="17"/>
        <v>0.17272727272727273</v>
      </c>
      <c r="BG24" s="24">
        <v>1821500</v>
      </c>
      <c r="BH24" s="24">
        <v>100000</v>
      </c>
      <c r="BI24" s="25">
        <f t="shared" si="18"/>
        <v>5.489980785067252E-2</v>
      </c>
      <c r="BJ24" s="26">
        <v>2000000</v>
      </c>
      <c r="BK24" s="26">
        <v>333400</v>
      </c>
      <c r="BL24" s="25">
        <f t="shared" si="19"/>
        <v>0.16669999999999999</v>
      </c>
      <c r="BM24" s="26">
        <v>5873152</v>
      </c>
      <c r="BN24" s="26">
        <v>557303.01</v>
      </c>
      <c r="BO24" s="25">
        <f t="shared" si="20"/>
        <v>9.4889934740323423E-2</v>
      </c>
      <c r="BP24" s="26">
        <v>2800000</v>
      </c>
      <c r="BQ24" s="26">
        <v>628440</v>
      </c>
      <c r="BR24" s="25">
        <f t="shared" si="21"/>
        <v>0.22444285714285714</v>
      </c>
      <c r="BS24" s="26">
        <v>1500000</v>
      </c>
      <c r="BT24" s="26">
        <v>250000</v>
      </c>
      <c r="BU24" s="25">
        <f t="shared" si="22"/>
        <v>0.16666666666666666</v>
      </c>
      <c r="BV24" s="26">
        <v>3600000</v>
      </c>
      <c r="BW24" s="26">
        <v>0</v>
      </c>
      <c r="BX24" s="25">
        <f t="shared" si="23"/>
        <v>0</v>
      </c>
      <c r="BY24" s="26">
        <v>33868813</v>
      </c>
      <c r="BZ24" s="26">
        <v>4590000</v>
      </c>
      <c r="CA24" s="25">
        <f t="shared" si="24"/>
        <v>0.13552290716536183</v>
      </c>
      <c r="CB24" s="3">
        <f t="shared" si="28"/>
        <v>129700315.7</v>
      </c>
      <c r="CC24" s="3">
        <f>C24+F24+I24+L24+O24+R24+U24+X24+AA24+AD24+AG24+AJ24+AM24+AP24+AS24+AV24+AY24+BB24+BE24+BH24+BK24+BN24+BQ24+BT24+BW24+BZ24</f>
        <v>22032287.920000002</v>
      </c>
      <c r="CD24" s="19">
        <f t="shared" si="25"/>
        <v>0.16987073470939903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268066.05</v>
      </c>
      <c r="C25" s="26">
        <v>0</v>
      </c>
      <c r="D25" s="25">
        <f t="shared" si="26"/>
        <v>0</v>
      </c>
      <c r="E25" s="26">
        <v>0</v>
      </c>
      <c r="F25" s="26">
        <v>0</v>
      </c>
      <c r="G25" s="25">
        <f t="shared" si="0"/>
        <v>0</v>
      </c>
      <c r="H25" s="26">
        <v>2930434</v>
      </c>
      <c r="I25" s="26">
        <v>663049.04</v>
      </c>
      <c r="J25" s="25">
        <f t="shared" si="1"/>
        <v>0.22626308594563127</v>
      </c>
      <c r="K25" s="26">
        <v>746685</v>
      </c>
      <c r="L25" s="26">
        <v>0</v>
      </c>
      <c r="M25" s="25">
        <f t="shared" si="2"/>
        <v>0</v>
      </c>
      <c r="N25" s="26">
        <v>10600</v>
      </c>
      <c r="O25" s="26">
        <v>0</v>
      </c>
      <c r="P25" s="25">
        <f t="shared" si="3"/>
        <v>0</v>
      </c>
      <c r="Q25" s="26">
        <v>250000</v>
      </c>
      <c r="R25" s="26">
        <v>18008</v>
      </c>
      <c r="S25" s="25">
        <f t="shared" si="4"/>
        <v>7.2031999999999999E-2</v>
      </c>
      <c r="T25" s="24">
        <v>895000</v>
      </c>
      <c r="U25" s="24">
        <v>0</v>
      </c>
      <c r="V25" s="25">
        <f t="shared" si="5"/>
        <v>0</v>
      </c>
      <c r="W25" s="24">
        <v>436926.77</v>
      </c>
      <c r="X25" s="24">
        <v>0</v>
      </c>
      <c r="Y25" s="25">
        <f t="shared" si="6"/>
        <v>0</v>
      </c>
      <c r="Z25" s="26">
        <v>1849010</v>
      </c>
      <c r="AA25" s="26">
        <v>0</v>
      </c>
      <c r="AB25" s="25">
        <f t="shared" si="7"/>
        <v>0</v>
      </c>
      <c r="AC25" s="24">
        <v>1540000</v>
      </c>
      <c r="AD25" s="24">
        <v>299883.83</v>
      </c>
      <c r="AE25" s="25">
        <f t="shared" si="8"/>
        <v>0.19472975974025974</v>
      </c>
      <c r="AF25" s="24">
        <v>48000</v>
      </c>
      <c r="AG25" s="24">
        <v>1067</v>
      </c>
      <c r="AH25" s="25">
        <f t="shared" si="9"/>
        <v>2.2229166666666668E-2</v>
      </c>
      <c r="AI25" s="26">
        <v>70000</v>
      </c>
      <c r="AJ25" s="26">
        <v>0</v>
      </c>
      <c r="AK25" s="25">
        <f t="shared" si="10"/>
        <v>0</v>
      </c>
      <c r="AL25" s="24">
        <v>302039</v>
      </c>
      <c r="AM25" s="24">
        <v>0</v>
      </c>
      <c r="AN25" s="25">
        <f t="shared" si="11"/>
        <v>0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325000</v>
      </c>
      <c r="AV25" s="24">
        <v>0</v>
      </c>
      <c r="AW25" s="25">
        <f t="shared" si="14"/>
        <v>0</v>
      </c>
      <c r="AX25" s="24">
        <v>15000</v>
      </c>
      <c r="AY25" s="24">
        <v>0</v>
      </c>
      <c r="AZ25" s="25">
        <f t="shared" si="15"/>
        <v>0</v>
      </c>
      <c r="BA25" s="24">
        <v>10000</v>
      </c>
      <c r="BB25" s="24">
        <v>0</v>
      </c>
      <c r="BC25" s="25">
        <f t="shared" si="16"/>
        <v>0</v>
      </c>
      <c r="BD25" s="24">
        <v>3500</v>
      </c>
      <c r="BE25" s="24">
        <v>0</v>
      </c>
      <c r="BF25" s="25">
        <f t="shared" si="17"/>
        <v>0</v>
      </c>
      <c r="BG25" s="24">
        <v>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6000</v>
      </c>
      <c r="BN25" s="26">
        <v>0</v>
      </c>
      <c r="BO25" s="25">
        <f t="shared" si="20"/>
        <v>0</v>
      </c>
      <c r="BP25" s="26">
        <v>150000</v>
      </c>
      <c r="BQ25" s="26">
        <v>0</v>
      </c>
      <c r="BR25" s="25">
        <f t="shared" si="21"/>
        <v>0</v>
      </c>
      <c r="BS25" s="26">
        <v>42000</v>
      </c>
      <c r="BT25" s="26">
        <v>1001</v>
      </c>
      <c r="BU25" s="25">
        <f t="shared" si="22"/>
        <v>2.3833333333333335E-2</v>
      </c>
      <c r="BV25" s="26">
        <v>23800000</v>
      </c>
      <c r="BW25" s="26">
        <v>3359702.47</v>
      </c>
      <c r="BX25" s="25">
        <f t="shared" si="23"/>
        <v>0.14116396932773109</v>
      </c>
      <c r="BY25" s="26">
        <v>230000000</v>
      </c>
      <c r="BZ25" s="26">
        <v>30036484.760000002</v>
      </c>
      <c r="CA25" s="25">
        <f t="shared" si="24"/>
        <v>0.13059341200000002</v>
      </c>
      <c r="CB25" s="3">
        <f t="shared" si="28"/>
        <v>263698260.82000002</v>
      </c>
      <c r="CC25" s="3">
        <f>C25+F25+I25+L25+O25+R25+U25+X25+AA25+AD25+AG25+AJ25+AM25+AP25+AS25+AV25+AY25+BB25+BE25+BH25+BK25+BN25+BQ25+BT25+BW25+BZ25</f>
        <v>34379196.100000001</v>
      </c>
      <c r="CD25" s="19">
        <f t="shared" si="25"/>
        <v>0.13037323793146738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100000</v>
      </c>
      <c r="X26" s="24">
        <v>0</v>
      </c>
      <c r="Y26" s="25">
        <f t="shared" si="6"/>
        <v>0</v>
      </c>
      <c r="Z26" s="24">
        <v>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1800000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12513984.439999999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14613400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25">
        <f t="shared" si="24"/>
        <v>0</v>
      </c>
      <c r="CB26" s="3">
        <f t="shared" si="28"/>
        <v>29027384.439999998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779112198</v>
      </c>
      <c r="C27" s="3">
        <f>SUM(C13:C26)</f>
        <v>100197315.92999999</v>
      </c>
      <c r="D27" s="16">
        <f t="shared" si="26"/>
        <v>0.12860447594994526</v>
      </c>
      <c r="E27" s="3">
        <f>SUM(E13:E26)</f>
        <v>251223312.75999999</v>
      </c>
      <c r="F27" s="3">
        <f>SUM(F13:F26)</f>
        <v>27028619.07</v>
      </c>
      <c r="G27" s="16">
        <f t="shared" si="0"/>
        <v>0.10758802108393947</v>
      </c>
      <c r="H27" s="3">
        <f>SUM(H13:H26)</f>
        <v>2816619524.5699997</v>
      </c>
      <c r="I27" s="3">
        <f>SUM(I13:I26)</f>
        <v>284476581.69</v>
      </c>
      <c r="J27" s="16">
        <f t="shared" si="1"/>
        <v>0.10099929337578163</v>
      </c>
      <c r="K27" s="3">
        <f>SUM(K13:K26)</f>
        <v>1510406192.46</v>
      </c>
      <c r="L27" s="3">
        <f>SUM(L13:L26)</f>
        <v>169459369.74999997</v>
      </c>
      <c r="M27" s="16">
        <f t="shared" si="2"/>
        <v>0.11219456765732755</v>
      </c>
      <c r="N27" s="3">
        <f>SUM(N13:N26)</f>
        <v>545069062.83000004</v>
      </c>
      <c r="O27" s="3">
        <f>SUM(O13:O26)</f>
        <v>68871830.439999998</v>
      </c>
      <c r="P27" s="16">
        <f t="shared" si="3"/>
        <v>0.12635431936352665</v>
      </c>
      <c r="Q27" s="3">
        <f>SUM(Q13:Q26)</f>
        <v>497488932.11000001</v>
      </c>
      <c r="R27" s="3">
        <f>SUM(R13:R26)</f>
        <v>52094117.709999993</v>
      </c>
      <c r="S27" s="16">
        <f t="shared" si="4"/>
        <v>0.10471412396865432</v>
      </c>
      <c r="T27" s="3">
        <f>SUM(T13:T26)</f>
        <v>1603333092.3699999</v>
      </c>
      <c r="U27" s="3">
        <f>SUM(U13:U26)</f>
        <v>251765385.92999998</v>
      </c>
      <c r="V27" s="16">
        <f t="shared" si="5"/>
        <v>0.15702625183008465</v>
      </c>
      <c r="W27" s="3">
        <f>SUM(W13:W26)</f>
        <v>307662054.83999997</v>
      </c>
      <c r="X27" s="3">
        <f>SUM(X13:X26)</f>
        <v>33550076.079999998</v>
      </c>
      <c r="Y27" s="16">
        <f t="shared" si="6"/>
        <v>0.10904846909849755</v>
      </c>
      <c r="Z27" s="3">
        <f>SUM(Z13:Z26)</f>
        <v>1193549349.3399999</v>
      </c>
      <c r="AA27" s="3">
        <f>SUM(AA13:AA26)</f>
        <v>151421419.94</v>
      </c>
      <c r="AB27" s="16">
        <f t="shared" si="7"/>
        <v>0.12686649280461834</v>
      </c>
      <c r="AC27" s="3">
        <f>SUM(AC13:AC26)</f>
        <v>1283242004.6900001</v>
      </c>
      <c r="AD27" s="3">
        <f>SUM(AD13:AD26)</f>
        <v>155571467.96000001</v>
      </c>
      <c r="AE27" s="16">
        <f t="shared" si="8"/>
        <v>0.12123314806670646</v>
      </c>
      <c r="AF27" s="3">
        <f>SUM(AF13:AF26)</f>
        <v>410505283.86000001</v>
      </c>
      <c r="AG27" s="3">
        <f>SUM(AG13:AG26)</f>
        <v>47804165.899999999</v>
      </c>
      <c r="AH27" s="16">
        <f t="shared" si="9"/>
        <v>0.11645201116656827</v>
      </c>
      <c r="AI27" s="3">
        <f>SUM(AI13:AI26)</f>
        <v>1740124032.5999999</v>
      </c>
      <c r="AJ27" s="3">
        <f>SUM(AJ13:AJ26)</f>
        <v>212643651.47</v>
      </c>
      <c r="AK27" s="16">
        <f t="shared" si="10"/>
        <v>0.12220028428219526</v>
      </c>
      <c r="AL27" s="3">
        <f>SUM(AL13:AL26)</f>
        <v>2127400562.8699999</v>
      </c>
      <c r="AM27" s="3">
        <f>SUM(AM13:AM26)</f>
        <v>223773770.93000001</v>
      </c>
      <c r="AN27" s="16">
        <f t="shared" si="11"/>
        <v>0.10518647726035892</v>
      </c>
      <c r="AO27" s="3">
        <f>SUM(AO13:AO26)</f>
        <v>533096274.02999997</v>
      </c>
      <c r="AP27" s="3">
        <f>SUM(AP13:AP26)</f>
        <v>53034578.189999998</v>
      </c>
      <c r="AQ27" s="16">
        <f t="shared" si="12"/>
        <v>9.948405339448213E-2</v>
      </c>
      <c r="AR27" s="3">
        <f>SUM(AR13:AR26)</f>
        <v>599357801.72000003</v>
      </c>
      <c r="AS27" s="3">
        <f>SUM(AS13:AS26)</f>
        <v>56406944.849999994</v>
      </c>
      <c r="AT27" s="16">
        <f t="shared" si="13"/>
        <v>9.4112306018419759E-2</v>
      </c>
      <c r="AU27" s="3">
        <f>SUM(AU13:AU26)</f>
        <v>447667838.77999997</v>
      </c>
      <c r="AV27" s="3">
        <f>SUM(AV13:AV26)</f>
        <v>51110322.289999992</v>
      </c>
      <c r="AW27" s="16">
        <f t="shared" si="14"/>
        <v>0.114170190177806</v>
      </c>
      <c r="AX27" s="3">
        <f>SUM(AX13:AX26)</f>
        <v>551711619.51999998</v>
      </c>
      <c r="AY27" s="3">
        <f>SUM(AY13:AY26)</f>
        <v>69847044.220000014</v>
      </c>
      <c r="AZ27" s="16">
        <f t="shared" si="15"/>
        <v>0.12660064016916722</v>
      </c>
      <c r="BA27" s="3">
        <f>SUM(BA13:BA26)</f>
        <v>302277601.50999999</v>
      </c>
      <c r="BB27" s="3">
        <f>SUM(BB13:BB26)</f>
        <v>45946957.539999992</v>
      </c>
      <c r="BC27" s="16">
        <f t="shared" si="16"/>
        <v>0.15200252122709781</v>
      </c>
      <c r="BD27" s="3">
        <f>SUM(BD13:BD26)</f>
        <v>988576885.93999994</v>
      </c>
      <c r="BE27" s="3">
        <f>SUM(BE13:BE26)</f>
        <v>126521409.08</v>
      </c>
      <c r="BF27" s="16">
        <f t="shared" si="17"/>
        <v>0.12798337780242114</v>
      </c>
      <c r="BG27" s="3">
        <f>SUM(BG13:BG26)</f>
        <v>605774669.40999997</v>
      </c>
      <c r="BH27" s="3">
        <f>SUM(BH13:BH26)</f>
        <v>65518395.930000007</v>
      </c>
      <c r="BI27" s="16">
        <f t="shared" si="18"/>
        <v>0.10815638097547439</v>
      </c>
      <c r="BJ27" s="3">
        <f>SUM(BJ13:BJ26)</f>
        <v>381974296.25999999</v>
      </c>
      <c r="BK27" s="3">
        <f>SUM(BK13:BK26)</f>
        <v>40878971.82</v>
      </c>
      <c r="BL27" s="16">
        <f t="shared" si="19"/>
        <v>0.10702021633459531</v>
      </c>
      <c r="BM27" s="3">
        <f>SUM(BM13:BM26)</f>
        <v>712316838.59000015</v>
      </c>
      <c r="BN27" s="3">
        <f>SUM(BN13:BN26)</f>
        <v>69665569.330000013</v>
      </c>
      <c r="BO27" s="16">
        <f t="shared" si="20"/>
        <v>9.7801379324262416E-2</v>
      </c>
      <c r="BP27" s="3">
        <f>SUM(BP13:BP26)</f>
        <v>468556617.60000002</v>
      </c>
      <c r="BQ27" s="3">
        <f>SUM(BQ13:BQ26)</f>
        <v>52992239.559999995</v>
      </c>
      <c r="BR27" s="16">
        <f t="shared" si="21"/>
        <v>0.11309676903387308</v>
      </c>
      <c r="BS27" s="3">
        <f>SUM(BS13:BS26)</f>
        <v>505833367.75</v>
      </c>
      <c r="BT27" s="3">
        <f>SUM(BT13:BT26)</f>
        <v>50453766.339999996</v>
      </c>
      <c r="BU27" s="16">
        <f t="shared" si="22"/>
        <v>9.9743847592387302E-2</v>
      </c>
      <c r="BV27" s="3">
        <f>SUM(BV13:BV26)</f>
        <v>4303864602.2299995</v>
      </c>
      <c r="BW27" s="3">
        <f>SUM(BW13:BW26)</f>
        <v>522673676.86000001</v>
      </c>
      <c r="BX27" s="16">
        <f t="shared" si="23"/>
        <v>0.12144287173652779</v>
      </c>
      <c r="BY27" s="3">
        <f>SUM(BY13:BY26)</f>
        <v>11771657328.41</v>
      </c>
      <c r="BZ27" s="3">
        <f>SUM(BZ13:BZ26)</f>
        <v>1425671279.5700002</v>
      </c>
      <c r="CA27" s="16">
        <f t="shared" si="24"/>
        <v>0.12111049785056612</v>
      </c>
      <c r="CB27" s="3">
        <f>SUM(CB13:CB26)</f>
        <v>37238401345.049995</v>
      </c>
      <c r="CC27" s="3">
        <f>SUM(CC13:CC26)</f>
        <v>4409378928.3800011</v>
      </c>
      <c r="CD27" s="19">
        <f t="shared" si="25"/>
        <v>0.1184094582235907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17215320.169999957</v>
      </c>
      <c r="C28" s="3">
        <f>C12-C27</f>
        <v>11119219.730000004</v>
      </c>
      <c r="D28" s="16"/>
      <c r="E28" s="3">
        <f>E12-E27</f>
        <v>0</v>
      </c>
      <c r="F28" s="3">
        <f>F12-F27</f>
        <v>7778190.6000000015</v>
      </c>
      <c r="G28" s="16"/>
      <c r="H28" s="3">
        <f>H12-H27</f>
        <v>330255.2000002861</v>
      </c>
      <c r="I28" s="3">
        <f>I12-I27</f>
        <v>43307794.24000001</v>
      </c>
      <c r="J28" s="16"/>
      <c r="K28" s="3">
        <f>K12-K27</f>
        <v>30408332.829999924</v>
      </c>
      <c r="L28" s="3">
        <f>L12-L27</f>
        <v>40493128.300000042</v>
      </c>
      <c r="M28" s="16"/>
      <c r="N28" s="3">
        <f>N12-N27</f>
        <v>-24713619.710000038</v>
      </c>
      <c r="O28" s="3">
        <f>O12-O27</f>
        <v>6085152.1200000048</v>
      </c>
      <c r="P28" s="16"/>
      <c r="Q28" s="3">
        <f>Q12-Q27</f>
        <v>-24234612.699999988</v>
      </c>
      <c r="R28" s="3">
        <f>R12-R27</f>
        <v>14536112.410000004</v>
      </c>
      <c r="S28" s="16"/>
      <c r="T28" s="3">
        <f>T12-T27</f>
        <v>-10066500.429999828</v>
      </c>
      <c r="U28" s="3">
        <f>U12-U27</f>
        <v>6935628.5100000203</v>
      </c>
      <c r="V28" s="16"/>
      <c r="W28" s="3">
        <f>W12-W27</f>
        <v>-8094457.7999999523</v>
      </c>
      <c r="X28" s="3">
        <f>X12-X27</f>
        <v>10781226.450000003</v>
      </c>
      <c r="Y28" s="16"/>
      <c r="Z28" s="3">
        <f>Z12-Z27</f>
        <v>-55778290.230000019</v>
      </c>
      <c r="AA28" s="3">
        <f>AA12-AA27</f>
        <v>22592676.080000013</v>
      </c>
      <c r="AB28" s="16"/>
      <c r="AC28" s="3">
        <f>AC12-AC27</f>
        <v>-15134428.029999971</v>
      </c>
      <c r="AD28" s="3">
        <f>AD12-AD27</f>
        <v>13679379.109999985</v>
      </c>
      <c r="AE28" s="16"/>
      <c r="AF28" s="3">
        <f>AF12-AF27</f>
        <v>-30630000</v>
      </c>
      <c r="AG28" s="3">
        <f>AG12-AG27</f>
        <v>9781132.4299999997</v>
      </c>
      <c r="AH28" s="16"/>
      <c r="AI28" s="3">
        <f>AI12-AI27</f>
        <v>34715938.600000143</v>
      </c>
      <c r="AJ28" s="3">
        <f>AJ12-AJ27</f>
        <v>77849964.599999994</v>
      </c>
      <c r="AK28" s="19"/>
      <c r="AL28" s="3">
        <f>AL12-AL27</f>
        <v>-38773066.689999819</v>
      </c>
      <c r="AM28" s="3">
        <f>AM12-AM27</f>
        <v>36755995.099999994</v>
      </c>
      <c r="AN28" s="16"/>
      <c r="AO28" s="3">
        <f>AO12-AO27</f>
        <v>-23561135.23999995</v>
      </c>
      <c r="AP28" s="3">
        <f>AP12-AP27</f>
        <v>10907986.68</v>
      </c>
      <c r="AQ28" s="16"/>
      <c r="AR28" s="3">
        <f>AR12-AR27</f>
        <v>-29902222.310000062</v>
      </c>
      <c r="AS28" s="3">
        <f>AS12-AS27</f>
        <v>20326270.24000001</v>
      </c>
      <c r="AT28" s="16"/>
      <c r="AU28" s="3">
        <f>AU12-AU27</f>
        <v>-17331498.369999945</v>
      </c>
      <c r="AV28" s="3">
        <f>AV12-AV27</f>
        <v>3472579.6800000072</v>
      </c>
      <c r="AW28" s="16"/>
      <c r="AX28" s="3">
        <f>AX12-AX27</f>
        <v>-2936656</v>
      </c>
      <c r="AY28" s="3">
        <f>AY12-AY27</f>
        <v>11311890.749999985</v>
      </c>
      <c r="AZ28" s="16"/>
      <c r="BA28" s="3">
        <f>BA12-BA27</f>
        <v>-2965714.4499999881</v>
      </c>
      <c r="BB28" s="3">
        <f>BB12-BB27</f>
        <v>-2264664.0799999908</v>
      </c>
      <c r="BC28" s="16"/>
      <c r="BD28" s="3">
        <f>BD12-BD27</f>
        <v>-14732329.039999962</v>
      </c>
      <c r="BE28" s="3">
        <f>BE12-BE27</f>
        <v>-2816864.7300000042</v>
      </c>
      <c r="BF28" s="16"/>
      <c r="BG28" s="3">
        <f>BG12-BG27</f>
        <v>-29317913</v>
      </c>
      <c r="BH28" s="3">
        <f>BH12-BH27</f>
        <v>2966490</v>
      </c>
      <c r="BI28" s="16"/>
      <c r="BJ28" s="3">
        <f>BJ12-BJ27</f>
        <v>-2017269.5</v>
      </c>
      <c r="BK28" s="3">
        <f>BK12-BK27</f>
        <v>7145301.5600000024</v>
      </c>
      <c r="BL28" s="16"/>
      <c r="BM28" s="3">
        <f>BM12-BM27</f>
        <v>-60759308.570000172</v>
      </c>
      <c r="BN28" s="3">
        <f>BN12-BN27</f>
        <v>28444913.349999994</v>
      </c>
      <c r="BO28" s="16"/>
      <c r="BP28" s="3">
        <f>BP12-BP27</f>
        <v>-2686985.0800000429</v>
      </c>
      <c r="BQ28" s="3">
        <f>BQ12-BQ27</f>
        <v>19355937.270000003</v>
      </c>
      <c r="BR28" s="16"/>
      <c r="BS28" s="3">
        <f>BS12-BS27</f>
        <v>-36424729.00999999</v>
      </c>
      <c r="BT28" s="3">
        <f>BT12-BT27</f>
        <v>17612100.340000011</v>
      </c>
      <c r="BU28" s="16"/>
      <c r="BV28" s="3">
        <f>BV12-BV27</f>
        <v>-174762219.99999952</v>
      </c>
      <c r="BW28" s="3">
        <f>BW12-BW27</f>
        <v>5739816.2400000095</v>
      </c>
      <c r="BX28" s="16"/>
      <c r="BY28" s="3">
        <f>BY12-BY27</f>
        <v>-196000000</v>
      </c>
      <c r="BZ28" s="3">
        <f>BZ12-BZ27</f>
        <v>74350261.869999886</v>
      </c>
      <c r="CA28" s="16"/>
      <c r="CB28" s="3">
        <f t="shared" ref="CB28:CC28" si="29">BY28+BV28+BS28+BP28+BM28+BJ28+BG28+BD28+BA28+AX28+AU28+AR28+AO28+AL28+AI28+AF28+AC28+Z28+W28+T28+Q28+N28+K28+H28+E28+B28</f>
        <v>-718153109.35999906</v>
      </c>
      <c r="CC28" s="3">
        <f t="shared" si="29"/>
        <v>498247618.85000014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9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ref="CB29:CC30" si="30">BY29+BV29+BS29+BP29+BM29+BJ29+BG29+BD29+BA29+AX29+AU29+AR29+AO29+AL29+AI29+AF29+AC29+Z29+W29+T29+Q29+N29+K29+H29+E29+B29</f>
        <v>0</v>
      </c>
      <c r="CC29" s="3">
        <f t="shared" si="30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50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30"/>
        <v>0</v>
      </c>
      <c r="CC30" s="3">
        <f t="shared" si="30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50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>
        <f>(AX30+AX29)/AX26*100</f>
        <v>0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9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54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7" activePane="bottomRight" state="frozen"/>
      <selection pane="topRight" activeCell="B1" sqref="B1"/>
      <selection pane="bottomLeft" activeCell="A5" sqref="A5"/>
      <selection pane="bottomRight" activeCell="C28" sqref="C28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4" t="s">
        <v>74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5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3.15" customHeight="1" x14ac:dyDescent="0.2">
      <c r="A4" s="61"/>
      <c r="B4" s="60" t="s">
        <v>26</v>
      </c>
      <c r="C4" s="60" t="s">
        <v>56</v>
      </c>
      <c r="D4" s="62" t="s">
        <v>27</v>
      </c>
      <c r="E4" s="60" t="s">
        <v>26</v>
      </c>
      <c r="F4" s="60" t="s">
        <v>56</v>
      </c>
      <c r="G4" s="62" t="s">
        <v>27</v>
      </c>
      <c r="H4" s="60" t="s">
        <v>26</v>
      </c>
      <c r="I4" s="60" t="s">
        <v>56</v>
      </c>
      <c r="J4" s="62" t="s">
        <v>27</v>
      </c>
      <c r="K4" s="60" t="s">
        <v>26</v>
      </c>
      <c r="L4" s="60" t="s">
        <v>56</v>
      </c>
      <c r="M4" s="62" t="s">
        <v>27</v>
      </c>
      <c r="N4" s="60" t="s">
        <v>26</v>
      </c>
      <c r="O4" s="60" t="s">
        <v>56</v>
      </c>
      <c r="P4" s="62" t="s">
        <v>27</v>
      </c>
      <c r="Q4" s="60" t="s">
        <v>26</v>
      </c>
      <c r="R4" s="60" t="s">
        <v>56</v>
      </c>
      <c r="S4" s="62" t="s">
        <v>27</v>
      </c>
      <c r="T4" s="60" t="s">
        <v>26</v>
      </c>
      <c r="U4" s="60" t="s">
        <v>56</v>
      </c>
      <c r="V4" s="62" t="s">
        <v>27</v>
      </c>
      <c r="W4" s="60" t="s">
        <v>26</v>
      </c>
      <c r="X4" s="60" t="s">
        <v>56</v>
      </c>
      <c r="Y4" s="62" t="s">
        <v>27</v>
      </c>
      <c r="Z4" s="60" t="s">
        <v>26</v>
      </c>
      <c r="AA4" s="60" t="s">
        <v>56</v>
      </c>
      <c r="AB4" s="62" t="s">
        <v>27</v>
      </c>
      <c r="AC4" s="60" t="s">
        <v>26</v>
      </c>
      <c r="AD4" s="60" t="s">
        <v>56</v>
      </c>
      <c r="AE4" s="62" t="s">
        <v>27</v>
      </c>
      <c r="AF4" s="60" t="s">
        <v>26</v>
      </c>
      <c r="AG4" s="60" t="s">
        <v>56</v>
      </c>
      <c r="AH4" s="62" t="s">
        <v>27</v>
      </c>
      <c r="AI4" s="60" t="s">
        <v>26</v>
      </c>
      <c r="AJ4" s="60" t="s">
        <v>56</v>
      </c>
      <c r="AK4" s="62" t="s">
        <v>27</v>
      </c>
      <c r="AL4" s="60" t="s">
        <v>26</v>
      </c>
      <c r="AM4" s="60" t="s">
        <v>56</v>
      </c>
      <c r="AN4" s="62" t="s">
        <v>27</v>
      </c>
      <c r="AO4" s="60" t="s">
        <v>26</v>
      </c>
      <c r="AP4" s="60" t="s">
        <v>56</v>
      </c>
      <c r="AQ4" s="62" t="s">
        <v>27</v>
      </c>
      <c r="AR4" s="60" t="s">
        <v>26</v>
      </c>
      <c r="AS4" s="60" t="s">
        <v>56</v>
      </c>
      <c r="AT4" s="62" t="s">
        <v>27</v>
      </c>
      <c r="AU4" s="60" t="s">
        <v>26</v>
      </c>
      <c r="AV4" s="60" t="s">
        <v>56</v>
      </c>
      <c r="AW4" s="62" t="s">
        <v>27</v>
      </c>
      <c r="AX4" s="60" t="s">
        <v>26</v>
      </c>
      <c r="AY4" s="60" t="s">
        <v>56</v>
      </c>
      <c r="AZ4" s="62" t="s">
        <v>27</v>
      </c>
      <c r="BA4" s="60" t="s">
        <v>26</v>
      </c>
      <c r="BB4" s="60" t="s">
        <v>56</v>
      </c>
      <c r="BC4" s="62" t="s">
        <v>27</v>
      </c>
      <c r="BD4" s="60" t="s">
        <v>26</v>
      </c>
      <c r="BE4" s="60" t="s">
        <v>56</v>
      </c>
      <c r="BF4" s="62" t="s">
        <v>27</v>
      </c>
      <c r="BG4" s="60" t="s">
        <v>26</v>
      </c>
      <c r="BH4" s="60" t="s">
        <v>56</v>
      </c>
      <c r="BI4" s="62" t="s">
        <v>27</v>
      </c>
      <c r="BJ4" s="60" t="s">
        <v>26</v>
      </c>
      <c r="BK4" s="60" t="s">
        <v>56</v>
      </c>
      <c r="BL4" s="62" t="s">
        <v>27</v>
      </c>
      <c r="BM4" s="60" t="s">
        <v>26</v>
      </c>
      <c r="BN4" s="60" t="s">
        <v>56</v>
      </c>
      <c r="BO4" s="62" t="s">
        <v>27</v>
      </c>
      <c r="BP4" s="60" t="s">
        <v>26</v>
      </c>
      <c r="BQ4" s="60" t="s">
        <v>56</v>
      </c>
      <c r="BR4" s="62" t="s">
        <v>27</v>
      </c>
      <c r="BS4" s="60" t="s">
        <v>26</v>
      </c>
      <c r="BT4" s="60" t="s">
        <v>56</v>
      </c>
      <c r="BU4" s="62" t="s">
        <v>27</v>
      </c>
      <c r="BV4" s="60" t="s">
        <v>26</v>
      </c>
      <c r="BW4" s="60" t="s">
        <v>56</v>
      </c>
      <c r="BX4" s="62" t="s">
        <v>27</v>
      </c>
      <c r="BY4" s="60" t="s">
        <v>26</v>
      </c>
      <c r="BZ4" s="60" t="s">
        <v>56</v>
      </c>
      <c r="CA4" s="62" t="s">
        <v>27</v>
      </c>
      <c r="CB4" s="60" t="s">
        <v>26</v>
      </c>
      <c r="CC4" s="60" t="s">
        <v>56</v>
      </c>
      <c r="CD4" s="62" t="s">
        <v>27</v>
      </c>
    </row>
    <row r="5" spans="1:87" ht="18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3"/>
      <c r="CF5" s="23"/>
      <c r="CG5" s="23"/>
      <c r="CH5" s="23"/>
      <c r="CI5" s="23"/>
    </row>
    <row r="6" spans="1:87" ht="15.75" x14ac:dyDescent="0.2">
      <c r="A6" s="5" t="s">
        <v>28</v>
      </c>
      <c r="B6" s="48">
        <v>296904000</v>
      </c>
      <c r="C6" s="48">
        <v>192690491.53</v>
      </c>
      <c r="D6" s="25">
        <f>IF(B6&gt;0,C6/B6,0)</f>
        <v>0.64899931132621991</v>
      </c>
      <c r="E6" s="48">
        <v>59528480</v>
      </c>
      <c r="F6" s="48">
        <v>12511079.859999999</v>
      </c>
      <c r="G6" s="25">
        <f t="shared" ref="G6:G27" si="0">IF(E6&gt;0,F6/E6,0)</f>
        <v>0.21016965089651204</v>
      </c>
      <c r="H6" s="48">
        <v>1421961313.71</v>
      </c>
      <c r="I6" s="48">
        <v>311766872.22000003</v>
      </c>
      <c r="J6" s="25">
        <f t="shared" ref="J6:J27" si="1">IF(H6&gt;0,I6/H6,0)</f>
        <v>0.21925130396591289</v>
      </c>
      <c r="K6" s="48">
        <v>567860800</v>
      </c>
      <c r="L6" s="48">
        <v>129828438.93000001</v>
      </c>
      <c r="M6" s="25">
        <f t="shared" ref="M6:M27" si="2">IF(K6&gt;0,L6/K6,0)</f>
        <v>0.22862722506994673</v>
      </c>
      <c r="N6" s="48">
        <v>141145749.94999999</v>
      </c>
      <c r="O6" s="48">
        <v>30552274.91</v>
      </c>
      <c r="P6" s="25">
        <f t="shared" ref="P6:P27" si="3">IF(N6&gt;0,O6/N6,0)</f>
        <v>0.21645904974696692</v>
      </c>
      <c r="Q6" s="48">
        <v>107055969</v>
      </c>
      <c r="R6" s="48">
        <v>19115227.670000002</v>
      </c>
      <c r="S6" s="25">
        <f t="shared" ref="S6:S27" si="4">IF(Q6&gt;0,R6/Q6,0)</f>
        <v>0.17855359069236021</v>
      </c>
      <c r="T6" s="48">
        <v>702186692.04999995</v>
      </c>
      <c r="U6" s="48">
        <v>150773985.49000001</v>
      </c>
      <c r="V6" s="25">
        <f t="shared" ref="V6:V27" si="5">IF(T6&gt;0,U6/T6,0)</f>
        <v>0.21472065363389711</v>
      </c>
      <c r="W6" s="48">
        <v>98764949</v>
      </c>
      <c r="X6" s="48">
        <v>21908573.949999999</v>
      </c>
      <c r="Y6" s="25">
        <f t="shared" ref="Y6:Y27" si="6">IF(W6&gt;0,X6/W6,0)</f>
        <v>0.22182539627494768</v>
      </c>
      <c r="Z6" s="48">
        <v>434319000</v>
      </c>
      <c r="AA6" s="48">
        <v>90746109.670000002</v>
      </c>
      <c r="AB6" s="25">
        <f t="shared" ref="AB6:AB27" si="7">IF(Z6&gt;0,AA6/Z6,0)</f>
        <v>0.20893884373006938</v>
      </c>
      <c r="AC6" s="48">
        <v>425017841</v>
      </c>
      <c r="AD6" s="48">
        <v>93110352.140000001</v>
      </c>
      <c r="AE6" s="25">
        <f t="shared" ref="AE6:AE27" si="8">IF(AC6&gt;0,AD6/AC6,0)</f>
        <v>0.21907398503772457</v>
      </c>
      <c r="AF6" s="48">
        <v>55412076</v>
      </c>
      <c r="AG6" s="48">
        <v>12166648.439999999</v>
      </c>
      <c r="AH6" s="25">
        <f t="shared" ref="AH6:AH27" si="9">IF(AF6&gt;0,AG6/AF6,0)</f>
        <v>0.21956673198816806</v>
      </c>
      <c r="AI6" s="48">
        <v>519593131</v>
      </c>
      <c r="AJ6" s="48">
        <v>125200683.02</v>
      </c>
      <c r="AK6" s="11">
        <f t="shared" ref="AK6:AK27" si="10">IF(AI6&gt;0,AJ6/AI6,0)</f>
        <v>0.24095908038476357</v>
      </c>
      <c r="AL6" s="48">
        <v>737311831.62</v>
      </c>
      <c r="AM6" s="48">
        <v>156442532.58000001</v>
      </c>
      <c r="AN6" s="12">
        <f t="shared" ref="AN6:AN27" si="11">IF(AL6&gt;0,AM6/AL6,0)</f>
        <v>0.2121796041659457</v>
      </c>
      <c r="AO6" s="48">
        <v>255812285.38</v>
      </c>
      <c r="AP6" s="48">
        <v>46485092.189999998</v>
      </c>
      <c r="AQ6" s="12">
        <f t="shared" ref="AQ6:AQ27" si="12">IF(AO6&gt;0,AP6/AO6,0)</f>
        <v>0.18171563621718972</v>
      </c>
      <c r="AR6" s="48">
        <v>135691006</v>
      </c>
      <c r="AS6" s="48">
        <v>29454008.079999998</v>
      </c>
      <c r="AT6" s="12">
        <f t="shared" ref="AT6:AT27" si="13">IF(AR6&gt;0,AS6/AR6,0)</f>
        <v>0.21706676771192926</v>
      </c>
      <c r="AU6" s="48">
        <v>115910471</v>
      </c>
      <c r="AV6" s="48">
        <v>25717974.859999999</v>
      </c>
      <c r="AW6" s="12">
        <f t="shared" ref="AW6:AW27" si="14">IF(AU6&gt;0,AV6/AU6,0)</f>
        <v>0.22187792559310712</v>
      </c>
      <c r="AX6" s="48">
        <v>170698060</v>
      </c>
      <c r="AY6" s="48">
        <v>34757434.399999999</v>
      </c>
      <c r="AZ6" s="12">
        <f t="shared" ref="AZ6:AZ27" si="15">IF(AX6&gt;0,AY6/AX6,0)</f>
        <v>0.20361938735566179</v>
      </c>
      <c r="BA6" s="48">
        <v>92305907.650000006</v>
      </c>
      <c r="BB6" s="48">
        <v>23033363.789999999</v>
      </c>
      <c r="BC6" s="12">
        <f t="shared" ref="BC6:BC27" si="16">IF(BA6&gt;0,BB6/BA6,0)</f>
        <v>0.24953293214272398</v>
      </c>
      <c r="BD6" s="48">
        <v>371176643.77999997</v>
      </c>
      <c r="BE6" s="48">
        <v>76886809.209999993</v>
      </c>
      <c r="BF6" s="12">
        <f t="shared" ref="BF6:BF27" si="17">IF(BD6&gt;0,BE6/BD6,0)</f>
        <v>0.20714344638444318</v>
      </c>
      <c r="BG6" s="48">
        <v>293422345</v>
      </c>
      <c r="BH6" s="48">
        <v>49151520.640000001</v>
      </c>
      <c r="BI6" s="12">
        <f t="shared" ref="BI6:BI27" si="18">IF(BG6&gt;0,BH6/BG6,0)</f>
        <v>0.16751117110729927</v>
      </c>
      <c r="BJ6" s="48">
        <v>66894400</v>
      </c>
      <c r="BK6" s="48">
        <v>15191865</v>
      </c>
      <c r="BL6" s="12">
        <f t="shared" ref="BL6:BL27" si="19">IF(BJ6&gt;0,BK6/BJ6,0)</f>
        <v>0.22710219390561842</v>
      </c>
      <c r="BM6" s="48">
        <v>249120697</v>
      </c>
      <c r="BN6" s="48">
        <v>78792836.5</v>
      </c>
      <c r="BO6" s="12">
        <f t="shared" ref="BO6:BO27" si="20">IF(BM6&gt;0,BN6/BM6,0)</f>
        <v>0.31628378311738586</v>
      </c>
      <c r="BP6" s="48">
        <v>101095808</v>
      </c>
      <c r="BQ6" s="48">
        <v>24078681.030000001</v>
      </c>
      <c r="BR6" s="12">
        <f t="shared" ref="BR6:BR27" si="21">IF(BP6&gt;0,BQ6/BP6,0)</f>
        <v>0.23817684933088423</v>
      </c>
      <c r="BS6" s="48">
        <v>172837373.03999999</v>
      </c>
      <c r="BT6" s="48">
        <v>41287523.090000004</v>
      </c>
      <c r="BU6" s="12">
        <f t="shared" ref="BU6:BU27" si="22">IF(BS6&gt;0,BT6/BS6,0)</f>
        <v>0.23888076035756906</v>
      </c>
      <c r="BV6" s="48">
        <v>1975665000</v>
      </c>
      <c r="BW6" s="48">
        <v>419438126.11000001</v>
      </c>
      <c r="BX6" s="25">
        <f t="shared" ref="BX6:BX27" si="23">IF(BV6&gt;0,BW6/BV6,0)</f>
        <v>0.21230225069027392</v>
      </c>
      <c r="BY6" s="48">
        <v>4920701568</v>
      </c>
      <c r="BZ6" s="48">
        <v>983308068.24000001</v>
      </c>
      <c r="CA6" s="12">
        <f t="shared" ref="CA6:CA27" si="24">IF(BY6&gt;0,BZ6/BY6,0)</f>
        <v>0.19983086855634322</v>
      </c>
      <c r="CB6" s="3">
        <f>B6+E6+H6+K6+N6+Q6+T6+W6+Z6+AC6+AF6+AI6+AL6+AO6+AR6+AU6+AX6+BA6+BD6+BG6+BJ6+BM6+BP6+BS6+BV6+BY6</f>
        <v>14488393398.18</v>
      </c>
      <c r="CC6" s="3">
        <f>C6+F6+I6+L6+O6+R6+U6+X6+AA6+AD6+AG6+AJ6+AM6+AP6+AS6+AV6+AY6+BB6+BE6+BH6+BK6+BN6+BQ6+BT6+BW6+BZ6</f>
        <v>3194396573.5500002</v>
      </c>
      <c r="CD6" s="19">
        <f t="shared" ref="CD6:CD27" si="25">IF(CB6&gt;0,CC6/CB6,0)</f>
        <v>0.22047969610980284</v>
      </c>
      <c r="CF6" s="27"/>
      <c r="CG6" s="27"/>
      <c r="CH6" s="23"/>
      <c r="CI6" s="23"/>
    </row>
    <row r="7" spans="1:87" ht="31.5" x14ac:dyDescent="0.2">
      <c r="A7" s="5" t="s">
        <v>29</v>
      </c>
      <c r="B7" s="48">
        <v>0</v>
      </c>
      <c r="C7" s="48">
        <v>0</v>
      </c>
      <c r="D7" s="25">
        <f t="shared" ref="D7:D27" si="26">IF(B7&gt;0,C7/B7,0)</f>
        <v>0</v>
      </c>
      <c r="E7" s="48">
        <v>50530940</v>
      </c>
      <c r="F7" s="48">
        <v>12632734</v>
      </c>
      <c r="G7" s="25">
        <f t="shared" si="0"/>
        <v>0.24999998021014452</v>
      </c>
      <c r="H7" s="48">
        <v>0</v>
      </c>
      <c r="I7" s="48">
        <v>0</v>
      </c>
      <c r="J7" s="25">
        <f t="shared" si="1"/>
        <v>0</v>
      </c>
      <c r="K7" s="48">
        <v>0</v>
      </c>
      <c r="L7" s="48">
        <v>0</v>
      </c>
      <c r="M7" s="25">
        <f t="shared" si="2"/>
        <v>0</v>
      </c>
      <c r="N7" s="48">
        <v>54256443</v>
      </c>
      <c r="O7" s="48">
        <v>13564110</v>
      </c>
      <c r="P7" s="25">
        <f t="shared" si="3"/>
        <v>0.24999998617675692</v>
      </c>
      <c r="Q7" s="48">
        <v>77571871</v>
      </c>
      <c r="R7" s="48">
        <v>19392969</v>
      </c>
      <c r="S7" s="25">
        <f t="shared" si="4"/>
        <v>0.25000001611408856</v>
      </c>
      <c r="T7" s="48">
        <v>0</v>
      </c>
      <c r="U7" s="48">
        <v>0</v>
      </c>
      <c r="V7" s="25">
        <f t="shared" si="5"/>
        <v>0</v>
      </c>
      <c r="W7" s="48">
        <v>34728365</v>
      </c>
      <c r="X7" s="48">
        <v>8682090</v>
      </c>
      <c r="Y7" s="25">
        <f t="shared" si="6"/>
        <v>0.2499999640063677</v>
      </c>
      <c r="Z7" s="48">
        <v>0</v>
      </c>
      <c r="AA7" s="48">
        <v>0</v>
      </c>
      <c r="AB7" s="25">
        <f t="shared" si="7"/>
        <v>0</v>
      </c>
      <c r="AC7" s="48">
        <v>0</v>
      </c>
      <c r="AD7" s="48">
        <v>0</v>
      </c>
      <c r="AE7" s="25">
        <f t="shared" si="8"/>
        <v>0</v>
      </c>
      <c r="AF7" s="48">
        <v>91692087</v>
      </c>
      <c r="AG7" s="48">
        <v>22923021</v>
      </c>
      <c r="AH7" s="25">
        <f t="shared" si="9"/>
        <v>0.2499999918204501</v>
      </c>
      <c r="AI7" s="48">
        <v>0</v>
      </c>
      <c r="AJ7" s="48">
        <v>0</v>
      </c>
      <c r="AK7" s="11">
        <f t="shared" si="10"/>
        <v>0</v>
      </c>
      <c r="AL7" s="48">
        <v>0</v>
      </c>
      <c r="AM7" s="48">
        <v>6277710</v>
      </c>
      <c r="AN7" s="12">
        <f t="shared" si="11"/>
        <v>0</v>
      </c>
      <c r="AO7" s="48">
        <v>0</v>
      </c>
      <c r="AP7" s="48">
        <v>2018441</v>
      </c>
      <c r="AQ7" s="12">
        <f t="shared" si="12"/>
        <v>0</v>
      </c>
      <c r="AR7" s="48">
        <v>95905553</v>
      </c>
      <c r="AS7" s="48">
        <v>23976387</v>
      </c>
      <c r="AT7" s="12">
        <f t="shared" si="13"/>
        <v>0.24999998696634385</v>
      </c>
      <c r="AU7" s="48">
        <v>94856730</v>
      </c>
      <c r="AV7" s="48">
        <v>23714184</v>
      </c>
      <c r="AW7" s="12">
        <f t="shared" si="14"/>
        <v>0.25000001581332182</v>
      </c>
      <c r="AX7" s="48">
        <v>59986369</v>
      </c>
      <c r="AY7" s="48">
        <v>14996592</v>
      </c>
      <c r="AZ7" s="12">
        <f t="shared" si="15"/>
        <v>0.24999999583238652</v>
      </c>
      <c r="BA7" s="48">
        <v>48690469</v>
      </c>
      <c r="BB7" s="48">
        <v>13115078</v>
      </c>
      <c r="BC7" s="12">
        <f t="shared" si="16"/>
        <v>0.26935616496115494</v>
      </c>
      <c r="BD7" s="48">
        <v>6339681</v>
      </c>
      <c r="BE7" s="48">
        <v>1584921</v>
      </c>
      <c r="BF7" s="12">
        <f t="shared" si="17"/>
        <v>0.25000011830248242</v>
      </c>
      <c r="BG7" s="48">
        <v>0</v>
      </c>
      <c r="BH7" s="48">
        <v>0</v>
      </c>
      <c r="BI7" s="25">
        <f t="shared" si="18"/>
        <v>0</v>
      </c>
      <c r="BJ7" s="48">
        <v>60007616</v>
      </c>
      <c r="BK7" s="48">
        <v>15001905</v>
      </c>
      <c r="BL7" s="12">
        <f t="shared" si="19"/>
        <v>0.25000001666455141</v>
      </c>
      <c r="BM7" s="48">
        <v>29547704</v>
      </c>
      <c r="BN7" s="48">
        <v>7386927</v>
      </c>
      <c r="BO7" s="25">
        <f t="shared" si="20"/>
        <v>0.25000003384357716</v>
      </c>
      <c r="BP7" s="48">
        <v>71362722</v>
      </c>
      <c r="BQ7" s="48">
        <v>17840682</v>
      </c>
      <c r="BR7" s="12">
        <f t="shared" si="21"/>
        <v>0.25000002101937757</v>
      </c>
      <c r="BS7" s="48">
        <v>21633150</v>
      </c>
      <c r="BT7" s="48">
        <v>5408289</v>
      </c>
      <c r="BU7" s="12">
        <f t="shared" si="22"/>
        <v>0.25000006933802982</v>
      </c>
      <c r="BV7" s="48">
        <v>0</v>
      </c>
      <c r="BW7" s="48">
        <v>0</v>
      </c>
      <c r="BX7" s="25">
        <f t="shared" si="23"/>
        <v>0</v>
      </c>
      <c r="BY7" s="48">
        <v>0</v>
      </c>
      <c r="BZ7" s="48">
        <v>0</v>
      </c>
      <c r="CA7" s="12">
        <f t="shared" si="24"/>
        <v>0</v>
      </c>
      <c r="CB7" s="3">
        <f>B7+E7+H7+K7+N7+Q7+T7+W7+Z7+AC7+AF7+AI7+AL7+AO7+AR7+AU7+AX7+BA7+BD7+BG7+BJ7+BM7+BP7+BS7+BV7+BY7</f>
        <v>797109700</v>
      </c>
      <c r="CC7" s="3">
        <f t="shared" ref="CC7:CC12" si="27">BZ7+BW7+BT7+BQ7+BN7+BK7+BH7+BE7+BB7+AY7+AV7+AS7+AP7+AM7+AJ7+AG7+AD7+AA7+X7+U7+R7+O7+L7+I7+F7+C7</f>
        <v>208516040</v>
      </c>
      <c r="CD7" s="19">
        <f t="shared" si="25"/>
        <v>0.26159014248603424</v>
      </c>
      <c r="CF7" s="27"/>
      <c r="CG7" s="27"/>
      <c r="CH7" s="23"/>
      <c r="CI7" s="23"/>
    </row>
    <row r="8" spans="1:87" ht="47.25" x14ac:dyDescent="0.2">
      <c r="A8" s="5" t="s">
        <v>30</v>
      </c>
      <c r="B8" s="48">
        <v>106853325.98</v>
      </c>
      <c r="C8" s="48">
        <v>34589780</v>
      </c>
      <c r="D8" s="25">
        <f t="shared" si="26"/>
        <v>0.32371271256894946</v>
      </c>
      <c r="E8" s="48">
        <v>15515239.76</v>
      </c>
      <c r="F8" s="48">
        <v>369900</v>
      </c>
      <c r="G8" s="25">
        <f t="shared" si="0"/>
        <v>2.3841075337658849E-2</v>
      </c>
      <c r="H8" s="48">
        <v>435471399.08999997</v>
      </c>
      <c r="I8" s="48">
        <v>185402682.24000001</v>
      </c>
      <c r="J8" s="25">
        <f t="shared" si="1"/>
        <v>0.42575168570756666</v>
      </c>
      <c r="K8" s="48">
        <v>292598420.25999999</v>
      </c>
      <c r="L8" s="48">
        <v>97273310</v>
      </c>
      <c r="M8" s="25">
        <f t="shared" si="2"/>
        <v>0.33244646335945327</v>
      </c>
      <c r="N8" s="48">
        <v>56905825.43</v>
      </c>
      <c r="O8" s="48">
        <v>11858919</v>
      </c>
      <c r="P8" s="25">
        <f t="shared" si="3"/>
        <v>0.20839551856756189</v>
      </c>
      <c r="Q8" s="48">
        <v>42808840.009999998</v>
      </c>
      <c r="R8" s="48">
        <v>8582255.5</v>
      </c>
      <c r="S8" s="25">
        <f t="shared" si="4"/>
        <v>0.20047858101259494</v>
      </c>
      <c r="T8" s="48">
        <v>174902003.75</v>
      </c>
      <c r="U8" s="48">
        <v>45815508</v>
      </c>
      <c r="V8" s="25">
        <f t="shared" si="5"/>
        <v>0.26194958901378512</v>
      </c>
      <c r="W8" s="48">
        <v>22246428.039999999</v>
      </c>
      <c r="X8" s="48">
        <v>629280</v>
      </c>
      <c r="Y8" s="25">
        <f t="shared" si="6"/>
        <v>2.8286788282079645E-2</v>
      </c>
      <c r="Z8" s="48">
        <v>86360679.650000006</v>
      </c>
      <c r="AA8" s="48">
        <v>4446000</v>
      </c>
      <c r="AB8" s="25">
        <f t="shared" si="7"/>
        <v>5.1481762510654346E-2</v>
      </c>
      <c r="AC8" s="48">
        <v>186880946.47999999</v>
      </c>
      <c r="AD8" s="48">
        <v>23627694</v>
      </c>
      <c r="AE8" s="25">
        <f t="shared" si="8"/>
        <v>0.12643179759649087</v>
      </c>
      <c r="AF8" s="48">
        <v>33960941.259999998</v>
      </c>
      <c r="AG8" s="48">
        <v>12646556</v>
      </c>
      <c r="AH8" s="25">
        <f t="shared" si="9"/>
        <v>0.37238532062995006</v>
      </c>
      <c r="AI8" s="48">
        <v>229625406.47</v>
      </c>
      <c r="AJ8" s="48">
        <v>106545272.56999999</v>
      </c>
      <c r="AK8" s="11">
        <f t="shared" si="10"/>
        <v>0.46399601075467173</v>
      </c>
      <c r="AL8" s="48">
        <v>390350434.80000001</v>
      </c>
      <c r="AM8" s="48">
        <v>50874845.439999998</v>
      </c>
      <c r="AN8" s="12">
        <f t="shared" si="11"/>
        <v>0.13033121242984202</v>
      </c>
      <c r="AO8" s="48">
        <v>44060950.210000001</v>
      </c>
      <c r="AP8" s="48">
        <v>1613940</v>
      </c>
      <c r="AQ8" s="12">
        <f t="shared" si="12"/>
        <v>3.6629713891955573E-2</v>
      </c>
      <c r="AR8" s="48">
        <v>145876717.78999999</v>
      </c>
      <c r="AS8" s="48">
        <v>9951536</v>
      </c>
      <c r="AT8" s="12">
        <f t="shared" si="13"/>
        <v>6.8218809353292081E-2</v>
      </c>
      <c r="AU8" s="48">
        <v>55355213.490000002</v>
      </c>
      <c r="AV8" s="48">
        <v>12870107</v>
      </c>
      <c r="AW8" s="12">
        <f t="shared" si="14"/>
        <v>0.23250035883837758</v>
      </c>
      <c r="AX8" s="48">
        <v>43886549.039999999</v>
      </c>
      <c r="AY8" s="48">
        <v>2022350</v>
      </c>
      <c r="AZ8" s="12">
        <f t="shared" si="15"/>
        <v>4.6081317493356505E-2</v>
      </c>
      <c r="BA8" s="48">
        <v>28713733.030000001</v>
      </c>
      <c r="BB8" s="48">
        <v>915000</v>
      </c>
      <c r="BC8" s="12">
        <f t="shared" si="16"/>
        <v>3.1866284994849378E-2</v>
      </c>
      <c r="BD8" s="48">
        <v>228087595.28999999</v>
      </c>
      <c r="BE8" s="48">
        <v>2430900</v>
      </c>
      <c r="BF8" s="12">
        <f t="shared" si="17"/>
        <v>1.0657747506650913E-2</v>
      </c>
      <c r="BG8" s="48">
        <v>44379109.170000002</v>
      </c>
      <c r="BH8" s="48">
        <v>2347678.85</v>
      </c>
      <c r="BI8" s="12">
        <f t="shared" si="18"/>
        <v>5.2900540229568561E-2</v>
      </c>
      <c r="BJ8" s="48">
        <v>80825085.799999997</v>
      </c>
      <c r="BK8" s="48">
        <v>0</v>
      </c>
      <c r="BL8" s="12">
        <f t="shared" si="19"/>
        <v>0</v>
      </c>
      <c r="BM8" s="48">
        <v>53488630.390000001</v>
      </c>
      <c r="BN8" s="48">
        <v>6738507</v>
      </c>
      <c r="BO8" s="12">
        <f t="shared" si="20"/>
        <v>0.12598017468138054</v>
      </c>
      <c r="BP8" s="48">
        <v>31639444.039999999</v>
      </c>
      <c r="BQ8" s="48">
        <v>865815</v>
      </c>
      <c r="BR8" s="12">
        <f t="shared" si="21"/>
        <v>2.7365051007388057E-2</v>
      </c>
      <c r="BS8" s="48">
        <v>79099347.469999999</v>
      </c>
      <c r="BT8" s="48">
        <v>30104496</v>
      </c>
      <c r="BU8" s="12">
        <f t="shared" si="22"/>
        <v>0.38059095255390984</v>
      </c>
      <c r="BV8" s="48">
        <v>424314969.23000002</v>
      </c>
      <c r="BW8" s="48">
        <v>23986533.800000001</v>
      </c>
      <c r="BX8" s="25">
        <f t="shared" si="23"/>
        <v>5.6530020243047555E-2</v>
      </c>
      <c r="BY8" s="48">
        <v>1841931215.3199999</v>
      </c>
      <c r="BZ8" s="48">
        <v>239733020</v>
      </c>
      <c r="CA8" s="12">
        <f t="shared" si="24"/>
        <v>0.13015307955370692</v>
      </c>
      <c r="CB8" s="3">
        <f>B8+E8+H8+K8+N8+Q8+T8+W8+Z8+AC8+AF8+AI8+AL8+AO8+AR8+AU8+AX8+BA8+BD8+BG8+BJ8+BM8+BP8+BS8+BV8+BY8</f>
        <v>5176138451.25</v>
      </c>
      <c r="CC8" s="3">
        <f t="shared" si="27"/>
        <v>916241886.4000001</v>
      </c>
      <c r="CD8" s="19">
        <f t="shared" si="25"/>
        <v>0.17701263113986726</v>
      </c>
      <c r="CF8" s="27"/>
      <c r="CG8" s="27"/>
      <c r="CH8" s="23"/>
      <c r="CI8" s="23"/>
    </row>
    <row r="9" spans="1:87" ht="47.25" x14ac:dyDescent="0.2">
      <c r="A9" s="5" t="s">
        <v>31</v>
      </c>
      <c r="B9" s="48">
        <v>402691720</v>
      </c>
      <c r="C9" s="48">
        <v>88205747.560000002</v>
      </c>
      <c r="D9" s="25">
        <f t="shared" si="26"/>
        <v>0.21904038046771859</v>
      </c>
      <c r="E9" s="48">
        <v>127008447</v>
      </c>
      <c r="F9" s="48">
        <v>29167095.149999999</v>
      </c>
      <c r="G9" s="25">
        <f t="shared" si="0"/>
        <v>0.22964689230472993</v>
      </c>
      <c r="H9" s="48">
        <v>972369425</v>
      </c>
      <c r="I9" s="48">
        <v>238973703.30000001</v>
      </c>
      <c r="J9" s="25">
        <f t="shared" si="1"/>
        <v>0.24576431257081124</v>
      </c>
      <c r="K9" s="48">
        <v>718013688</v>
      </c>
      <c r="L9" s="48">
        <v>171713633.58000001</v>
      </c>
      <c r="M9" s="25">
        <f t="shared" si="2"/>
        <v>0.23915091933456289</v>
      </c>
      <c r="N9" s="48">
        <v>273751650</v>
      </c>
      <c r="O9" s="48">
        <v>69387194.439999998</v>
      </c>
      <c r="P9" s="25">
        <f t="shared" si="3"/>
        <v>0.25346767568341594</v>
      </c>
      <c r="Q9" s="48">
        <v>247287246</v>
      </c>
      <c r="R9" s="48">
        <v>57251350.670000002</v>
      </c>
      <c r="S9" s="25">
        <f t="shared" si="4"/>
        <v>0.23151760390424664</v>
      </c>
      <c r="T9" s="48">
        <v>669006683</v>
      </c>
      <c r="U9" s="48">
        <v>184497543.53999999</v>
      </c>
      <c r="V9" s="25">
        <f t="shared" si="5"/>
        <v>0.27577832662697033</v>
      </c>
      <c r="W9" s="48">
        <v>146554663</v>
      </c>
      <c r="X9" s="48">
        <v>31124791.600000001</v>
      </c>
      <c r="Y9" s="25">
        <f t="shared" si="6"/>
        <v>0.21237667204079341</v>
      </c>
      <c r="Z9" s="48">
        <v>626111277</v>
      </c>
      <c r="AA9" s="48">
        <v>151834473.19</v>
      </c>
      <c r="AB9" s="25">
        <f t="shared" si="7"/>
        <v>0.24250397456105874</v>
      </c>
      <c r="AC9" s="48">
        <v>648915245</v>
      </c>
      <c r="AD9" s="48">
        <v>159829546.87</v>
      </c>
      <c r="AE9" s="25">
        <f t="shared" si="8"/>
        <v>0.24630265370017621</v>
      </c>
      <c r="AF9" s="48">
        <v>200683403</v>
      </c>
      <c r="AG9" s="48">
        <v>51863441.259999998</v>
      </c>
      <c r="AH9" s="25">
        <f t="shared" si="9"/>
        <v>0.25843413299105755</v>
      </c>
      <c r="AI9" s="48">
        <v>1027024154</v>
      </c>
      <c r="AJ9" s="48">
        <v>221251902.74000001</v>
      </c>
      <c r="AK9" s="11">
        <f t="shared" si="10"/>
        <v>0.21543008689550255</v>
      </c>
      <c r="AL9" s="48">
        <v>932903924</v>
      </c>
      <c r="AM9" s="48">
        <v>216685906.50999999</v>
      </c>
      <c r="AN9" s="12">
        <f t="shared" si="11"/>
        <v>0.23227033452803869</v>
      </c>
      <c r="AO9" s="48">
        <v>213130578</v>
      </c>
      <c r="AP9" s="48">
        <v>53396606.18</v>
      </c>
      <c r="AQ9" s="12">
        <f t="shared" si="12"/>
        <v>0.25053470356562352</v>
      </c>
      <c r="AR9" s="48">
        <v>195203609</v>
      </c>
      <c r="AS9" s="48">
        <v>50835934.030000001</v>
      </c>
      <c r="AT9" s="12">
        <f t="shared" si="13"/>
        <v>0.2604251749771696</v>
      </c>
      <c r="AU9" s="48">
        <v>164998308</v>
      </c>
      <c r="AV9" s="48">
        <v>44595415.520000003</v>
      </c>
      <c r="AW9" s="12">
        <f t="shared" si="14"/>
        <v>0.27027801715396987</v>
      </c>
      <c r="AX9" s="48">
        <v>265403573</v>
      </c>
      <c r="AY9" s="48">
        <v>61921169.659999996</v>
      </c>
      <c r="AZ9" s="12">
        <f t="shared" si="15"/>
        <v>0.23330948020055478</v>
      </c>
      <c r="BA9" s="48">
        <v>128612833</v>
      </c>
      <c r="BB9" s="48">
        <v>35180421.719999999</v>
      </c>
      <c r="BC9" s="12">
        <f t="shared" si="16"/>
        <v>0.27353741379757956</v>
      </c>
      <c r="BD9" s="48">
        <v>380089799</v>
      </c>
      <c r="BE9" s="48">
        <v>96745022.810000002</v>
      </c>
      <c r="BF9" s="12">
        <f t="shared" si="17"/>
        <v>0.25453201602498149</v>
      </c>
      <c r="BG9" s="48">
        <v>241374868</v>
      </c>
      <c r="BH9" s="48">
        <v>58450287.030000001</v>
      </c>
      <c r="BI9" s="12">
        <f t="shared" si="18"/>
        <v>0.24215564575679022</v>
      </c>
      <c r="BJ9" s="48">
        <v>171327069</v>
      </c>
      <c r="BK9" s="48">
        <v>40274665.899999999</v>
      </c>
      <c r="BL9" s="12">
        <f t="shared" si="19"/>
        <v>0.23507473824816322</v>
      </c>
      <c r="BM9" s="48">
        <v>320236452</v>
      </c>
      <c r="BN9" s="48">
        <v>82235699.420000002</v>
      </c>
      <c r="BO9" s="12">
        <f t="shared" si="20"/>
        <v>0.25679681031439855</v>
      </c>
      <c r="BP9" s="48">
        <v>266389589</v>
      </c>
      <c r="BQ9" s="48">
        <v>61249366.960000001</v>
      </c>
      <c r="BR9" s="12">
        <f t="shared" si="21"/>
        <v>0.22992402664805342</v>
      </c>
      <c r="BS9" s="48">
        <v>206639345</v>
      </c>
      <c r="BT9" s="48">
        <v>55928240.439999998</v>
      </c>
      <c r="BU9" s="12">
        <f t="shared" si="22"/>
        <v>0.27065629945739517</v>
      </c>
      <c r="BV9" s="48">
        <v>1605717260</v>
      </c>
      <c r="BW9" s="48">
        <v>430917392.94</v>
      </c>
      <c r="BX9" s="25">
        <f t="shared" si="23"/>
        <v>0.26836442733386323</v>
      </c>
      <c r="BY9" s="48">
        <v>4495901231</v>
      </c>
      <c r="BZ9" s="48">
        <v>1049881681.4400001</v>
      </c>
      <c r="CA9" s="12">
        <f t="shared" si="24"/>
        <v>0.23351973886812463</v>
      </c>
      <c r="CB9" s="3">
        <f>B9+E9+H9+K9+N9+Q9+T9+W9+Z9+AC9+AF9+AI9+AL9+AO9+AR9+AU9+AX9+BA9+BD9+BG9+BJ9+BM9+BP9+BS9+BV9+BY9</f>
        <v>15647346039</v>
      </c>
      <c r="CC9" s="3">
        <f t="shared" si="27"/>
        <v>3793398234.4600005</v>
      </c>
      <c r="CD9" s="19">
        <f t="shared" si="25"/>
        <v>0.2424307754813628</v>
      </c>
      <c r="CF9" s="27"/>
      <c r="CG9" s="27"/>
      <c r="CH9" s="23"/>
      <c r="CI9" s="23"/>
    </row>
    <row r="10" spans="1:87" ht="31.5" x14ac:dyDescent="0.2">
      <c r="A10" s="5" t="s">
        <v>50</v>
      </c>
      <c r="B10" s="48">
        <v>5296570</v>
      </c>
      <c r="C10" s="48">
        <v>148428</v>
      </c>
      <c r="D10" s="25">
        <f t="shared" si="26"/>
        <v>2.8023418929609162E-2</v>
      </c>
      <c r="E10" s="48">
        <v>640580</v>
      </c>
      <c r="F10" s="48">
        <v>106764</v>
      </c>
      <c r="G10" s="25">
        <f t="shared" si="0"/>
        <v>0.16666770739017764</v>
      </c>
      <c r="H10" s="48">
        <v>2999800</v>
      </c>
      <c r="I10" s="48">
        <v>393050.82</v>
      </c>
      <c r="J10" s="25">
        <f t="shared" si="1"/>
        <v>0.13102567504500301</v>
      </c>
      <c r="K10" s="48">
        <v>1609270</v>
      </c>
      <c r="L10" s="48">
        <v>268212</v>
      </c>
      <c r="M10" s="25">
        <f t="shared" si="2"/>
        <v>0.16666687379992171</v>
      </c>
      <c r="N10" s="48">
        <v>906190</v>
      </c>
      <c r="O10" s="48">
        <v>151032</v>
      </c>
      <c r="P10" s="25">
        <f t="shared" si="3"/>
        <v>0.16666703450711221</v>
      </c>
      <c r="Q10" s="48">
        <v>2796820</v>
      </c>
      <c r="R10" s="48">
        <v>132804</v>
      </c>
      <c r="S10" s="25">
        <f t="shared" si="4"/>
        <v>4.7483928175570823E-2</v>
      </c>
      <c r="T10" s="48">
        <v>2859200</v>
      </c>
      <c r="U10" s="48">
        <v>414036</v>
      </c>
      <c r="V10" s="25">
        <f t="shared" si="5"/>
        <v>0.14480833799664242</v>
      </c>
      <c r="W10" s="48">
        <v>640580</v>
      </c>
      <c r="X10" s="48">
        <v>53382</v>
      </c>
      <c r="Y10" s="25">
        <f t="shared" si="6"/>
        <v>8.3333853695088819E-2</v>
      </c>
      <c r="Z10" s="48">
        <v>6847276</v>
      </c>
      <c r="AA10" s="48">
        <v>190092</v>
      </c>
      <c r="AB10" s="25">
        <f t="shared" si="7"/>
        <v>2.7761696768174672E-2</v>
      </c>
      <c r="AC10" s="48">
        <v>2215500</v>
      </c>
      <c r="AD10" s="48">
        <v>422245</v>
      </c>
      <c r="AE10" s="25">
        <f t="shared" si="8"/>
        <v>0.19058677499435794</v>
      </c>
      <c r="AF10" s="48">
        <v>593710</v>
      </c>
      <c r="AG10" s="48">
        <v>49476</v>
      </c>
      <c r="AH10" s="25">
        <f t="shared" si="9"/>
        <v>8.333361405399943E-2</v>
      </c>
      <c r="AI10" s="48">
        <v>1140550</v>
      </c>
      <c r="AJ10" s="48">
        <v>190092</v>
      </c>
      <c r="AK10" s="25">
        <f t="shared" si="10"/>
        <v>0.16666695892332647</v>
      </c>
      <c r="AL10" s="48">
        <v>10604458</v>
      </c>
      <c r="AM10" s="48">
        <v>382788</v>
      </c>
      <c r="AN10" s="25">
        <f t="shared" si="11"/>
        <v>3.609689434386934E-2</v>
      </c>
      <c r="AO10" s="48">
        <v>593710</v>
      </c>
      <c r="AP10" s="48">
        <v>0</v>
      </c>
      <c r="AQ10" s="25">
        <f t="shared" si="12"/>
        <v>0</v>
      </c>
      <c r="AR10" s="48">
        <v>38350658.799999997</v>
      </c>
      <c r="AS10" s="48">
        <v>124992</v>
      </c>
      <c r="AT10" s="25">
        <f t="shared" si="13"/>
        <v>3.2591878186979152E-3</v>
      </c>
      <c r="AU10" s="48">
        <v>749950</v>
      </c>
      <c r="AV10" s="48">
        <v>91140</v>
      </c>
      <c r="AW10" s="25">
        <f t="shared" si="14"/>
        <v>0.12152810187345824</v>
      </c>
      <c r="AX10" s="48">
        <v>12859710</v>
      </c>
      <c r="AY10" s="48">
        <v>11354183.689999999</v>
      </c>
      <c r="AZ10" s="25">
        <f t="shared" si="15"/>
        <v>0.88292688482088633</v>
      </c>
      <c r="BA10" s="48">
        <v>749950</v>
      </c>
      <c r="BB10" s="48">
        <v>98952</v>
      </c>
      <c r="BC10" s="25">
        <f t="shared" si="16"/>
        <v>0.13194479631975464</v>
      </c>
      <c r="BD10" s="48">
        <v>1046810</v>
      </c>
      <c r="BE10" s="48">
        <v>174468</v>
      </c>
      <c r="BF10" s="25">
        <f t="shared" si="17"/>
        <v>0.16666634823893542</v>
      </c>
      <c r="BG10" s="48">
        <v>1435229.62</v>
      </c>
      <c r="BH10" s="48">
        <v>151001.35999999999</v>
      </c>
      <c r="BI10" s="25">
        <f t="shared" si="18"/>
        <v>0.1052105934101332</v>
      </c>
      <c r="BJ10" s="48">
        <v>640580</v>
      </c>
      <c r="BK10" s="48">
        <v>106764</v>
      </c>
      <c r="BL10" s="25">
        <f t="shared" si="19"/>
        <v>0.16666770739017764</v>
      </c>
      <c r="BM10" s="48">
        <v>890570</v>
      </c>
      <c r="BN10" s="48">
        <v>148428</v>
      </c>
      <c r="BO10" s="25">
        <f t="shared" si="20"/>
        <v>0.16666629237454664</v>
      </c>
      <c r="BP10" s="48">
        <v>28828808.800000001</v>
      </c>
      <c r="BQ10" s="48">
        <v>98952</v>
      </c>
      <c r="BR10" s="25">
        <f t="shared" si="21"/>
        <v>3.4323998846598198E-3</v>
      </c>
      <c r="BS10" s="48">
        <v>749950</v>
      </c>
      <c r="BT10" s="48">
        <v>124992</v>
      </c>
      <c r="BU10" s="12">
        <f t="shared" si="22"/>
        <v>0.16666711114074273</v>
      </c>
      <c r="BV10" s="48">
        <v>133608325</v>
      </c>
      <c r="BW10" s="48">
        <v>0</v>
      </c>
      <c r="BX10" s="25">
        <f t="shared" si="23"/>
        <v>0</v>
      </c>
      <c r="BY10" s="48">
        <v>553697120</v>
      </c>
      <c r="BZ10" s="48">
        <v>240977.22</v>
      </c>
      <c r="CA10" s="12">
        <f t="shared" si="24"/>
        <v>4.3521486981908087E-4</v>
      </c>
      <c r="CB10" s="3">
        <f>B10+E10+H10+K10+N10+Q10+T10+W10+Z10+AC10+AF10+AI10+AL10+AO10+AR10+AU10+AX10+BA10+BD10+BG10+BJ10+BM10+BP10+BS10+BV10+BY10</f>
        <v>813351876.22000003</v>
      </c>
      <c r="CC10" s="3">
        <f t="shared" si="27"/>
        <v>15617252.09</v>
      </c>
      <c r="CD10" s="19">
        <f t="shared" si="25"/>
        <v>1.9201101696082835E-2</v>
      </c>
      <c r="CF10" s="27"/>
      <c r="CG10" s="27"/>
      <c r="CH10" s="23"/>
      <c r="CI10" s="27"/>
    </row>
    <row r="11" spans="1:87" ht="31.5" x14ac:dyDescent="0.2">
      <c r="A11" s="5" t="s">
        <v>32</v>
      </c>
      <c r="B11" s="48">
        <v>3116248.45</v>
      </c>
      <c r="C11" s="48">
        <v>3116248.45</v>
      </c>
      <c r="D11" s="25">
        <f t="shared" si="26"/>
        <v>1</v>
      </c>
      <c r="E11" s="48">
        <v>0</v>
      </c>
      <c r="F11" s="48">
        <v>0</v>
      </c>
      <c r="G11" s="25">
        <f t="shared" si="0"/>
        <v>0</v>
      </c>
      <c r="H11" s="48">
        <v>1900000</v>
      </c>
      <c r="I11" s="48">
        <v>751120</v>
      </c>
      <c r="J11" s="25">
        <f t="shared" si="1"/>
        <v>0.39532631578947369</v>
      </c>
      <c r="K11" s="48">
        <v>1071434.73</v>
      </c>
      <c r="L11" s="48">
        <v>35000</v>
      </c>
      <c r="M11" s="25">
        <f t="shared" si="2"/>
        <v>3.266647889974595E-2</v>
      </c>
      <c r="N11" s="48">
        <v>0</v>
      </c>
      <c r="O11" s="48">
        <v>0</v>
      </c>
      <c r="P11" s="25">
        <f t="shared" si="3"/>
        <v>0</v>
      </c>
      <c r="Q11" s="48">
        <v>0</v>
      </c>
      <c r="R11" s="48">
        <v>0</v>
      </c>
      <c r="S11" s="25">
        <f t="shared" si="4"/>
        <v>0</v>
      </c>
      <c r="T11" s="48">
        <v>585000</v>
      </c>
      <c r="U11" s="48">
        <v>102943</v>
      </c>
      <c r="V11" s="25">
        <f t="shared" si="5"/>
        <v>0.17597094017094017</v>
      </c>
      <c r="W11" s="48">
        <v>652010</v>
      </c>
      <c r="X11" s="48">
        <v>47900</v>
      </c>
      <c r="Y11" s="25">
        <f t="shared" si="6"/>
        <v>7.3465130902900258E-2</v>
      </c>
      <c r="Z11" s="48">
        <v>0</v>
      </c>
      <c r="AA11" s="48">
        <v>0</v>
      </c>
      <c r="AB11" s="25">
        <f t="shared" si="7"/>
        <v>0</v>
      </c>
      <c r="AC11" s="48">
        <v>246287.98</v>
      </c>
      <c r="AD11" s="48">
        <v>0</v>
      </c>
      <c r="AE11" s="25">
        <f t="shared" si="8"/>
        <v>0</v>
      </c>
      <c r="AF11" s="48">
        <v>221000</v>
      </c>
      <c r="AG11" s="48">
        <v>0</v>
      </c>
      <c r="AH11" s="25">
        <f t="shared" si="9"/>
        <v>0</v>
      </c>
      <c r="AI11" s="48">
        <v>0</v>
      </c>
      <c r="AJ11" s="48">
        <v>0</v>
      </c>
      <c r="AK11" s="11">
        <f t="shared" si="10"/>
        <v>0</v>
      </c>
      <c r="AL11" s="48">
        <v>767932</v>
      </c>
      <c r="AM11" s="48">
        <v>75000</v>
      </c>
      <c r="AN11" s="12">
        <f t="shared" si="11"/>
        <v>9.766489741279176E-2</v>
      </c>
      <c r="AO11" s="48">
        <v>400000</v>
      </c>
      <c r="AP11" s="48">
        <v>400000</v>
      </c>
      <c r="AQ11" s="25">
        <f t="shared" si="12"/>
        <v>1</v>
      </c>
      <c r="AR11" s="48">
        <v>0</v>
      </c>
      <c r="AS11" s="48">
        <v>50000</v>
      </c>
      <c r="AT11" s="25">
        <f t="shared" si="13"/>
        <v>0</v>
      </c>
      <c r="AU11" s="48">
        <v>608637</v>
      </c>
      <c r="AV11" s="48">
        <v>0</v>
      </c>
      <c r="AW11" s="12">
        <f t="shared" si="14"/>
        <v>0</v>
      </c>
      <c r="AX11" s="48">
        <v>0</v>
      </c>
      <c r="AY11" s="48">
        <v>0</v>
      </c>
      <c r="AZ11" s="12">
        <f t="shared" si="15"/>
        <v>0</v>
      </c>
      <c r="BA11" s="48">
        <v>1300000</v>
      </c>
      <c r="BB11" s="48">
        <v>252144.08</v>
      </c>
      <c r="BC11" s="25">
        <f t="shared" si="16"/>
        <v>0.1939569846153846</v>
      </c>
      <c r="BD11" s="48">
        <v>9458593.1899999995</v>
      </c>
      <c r="BE11" s="48">
        <v>126128.06</v>
      </c>
      <c r="BF11" s="12">
        <f t="shared" si="17"/>
        <v>1.3334758929409036E-2</v>
      </c>
      <c r="BG11" s="48">
        <v>0</v>
      </c>
      <c r="BH11" s="48">
        <v>0</v>
      </c>
      <c r="BI11" s="12">
        <f t="shared" si="18"/>
        <v>0</v>
      </c>
      <c r="BJ11" s="48">
        <v>5994000</v>
      </c>
      <c r="BK11" s="48">
        <v>0</v>
      </c>
      <c r="BL11" s="25">
        <f t="shared" si="19"/>
        <v>0</v>
      </c>
      <c r="BM11" s="48">
        <v>0</v>
      </c>
      <c r="BN11" s="48">
        <v>0</v>
      </c>
      <c r="BO11" s="25">
        <f t="shared" si="20"/>
        <v>0</v>
      </c>
      <c r="BP11" s="48">
        <v>0</v>
      </c>
      <c r="BQ11" s="48">
        <v>0</v>
      </c>
      <c r="BR11" s="25">
        <f t="shared" si="21"/>
        <v>0</v>
      </c>
      <c r="BS11" s="48">
        <v>0</v>
      </c>
      <c r="BT11" s="48">
        <v>0</v>
      </c>
      <c r="BU11" s="12">
        <f t="shared" si="22"/>
        <v>0</v>
      </c>
      <c r="BV11" s="48">
        <v>0</v>
      </c>
      <c r="BW11" s="48">
        <v>0</v>
      </c>
      <c r="BX11" s="25">
        <f t="shared" si="23"/>
        <v>0</v>
      </c>
      <c r="BY11" s="48">
        <v>47400</v>
      </c>
      <c r="BZ11" s="48">
        <v>4015.41</v>
      </c>
      <c r="CA11" s="12">
        <f t="shared" si="24"/>
        <v>8.4713291139240504E-2</v>
      </c>
      <c r="CB11" s="3">
        <f>B11+E11+H11+K11+N11+Q11+T11+W11+Z11+AC11+AF11+AI11+AL11+AO11+AR11+AU11+AX11+BA11+BD11+BG11+BJ11+BM11+BP11+BS11+BV11+BY11</f>
        <v>26368543.350000001</v>
      </c>
      <c r="CC11" s="3">
        <f t="shared" si="27"/>
        <v>4960499</v>
      </c>
      <c r="CD11" s="19">
        <f t="shared" si="25"/>
        <v>0.18812184405324764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48">
        <v>814861864.42999995</v>
      </c>
      <c r="C12" s="48">
        <v>318745164.86000001</v>
      </c>
      <c r="D12" s="16">
        <f t="shared" si="26"/>
        <v>0.39116466087532997</v>
      </c>
      <c r="E12" s="48">
        <v>253223686.75999999</v>
      </c>
      <c r="F12" s="48">
        <v>54787573.009999998</v>
      </c>
      <c r="G12" s="16">
        <f t="shared" si="0"/>
        <v>0.21636037967461744</v>
      </c>
      <c r="H12" s="48">
        <v>2834334545.1999998</v>
      </c>
      <c r="I12" s="48">
        <v>736915403.98000002</v>
      </c>
      <c r="J12" s="16">
        <f t="shared" si="1"/>
        <v>0.25999591517098097</v>
      </c>
      <c r="K12" s="48">
        <v>1581267964.1400001</v>
      </c>
      <c r="L12" s="48">
        <v>399082945.77999997</v>
      </c>
      <c r="M12" s="16">
        <f t="shared" si="2"/>
        <v>0.25238160440254548</v>
      </c>
      <c r="N12" s="48">
        <v>526965858.38</v>
      </c>
      <c r="O12" s="48">
        <v>125513530.34999999</v>
      </c>
      <c r="P12" s="16">
        <f t="shared" si="3"/>
        <v>0.23818152230175607</v>
      </c>
      <c r="Q12" s="48">
        <v>477520746.00999999</v>
      </c>
      <c r="R12" s="48">
        <v>104474606.84</v>
      </c>
      <c r="S12" s="16">
        <f t="shared" si="4"/>
        <v>0.21878548254280905</v>
      </c>
      <c r="T12" s="48">
        <v>1549812194.53</v>
      </c>
      <c r="U12" s="48">
        <v>381502541.00999999</v>
      </c>
      <c r="V12" s="16">
        <f t="shared" si="5"/>
        <v>0.24616049761158024</v>
      </c>
      <c r="W12" s="48">
        <v>303628110.04000002</v>
      </c>
      <c r="X12" s="48">
        <v>62446017.549999997</v>
      </c>
      <c r="Y12" s="16">
        <f t="shared" si="6"/>
        <v>0.2056661273614401</v>
      </c>
      <c r="Z12" s="48">
        <v>1154295232.6500001</v>
      </c>
      <c r="AA12" s="48">
        <v>247216674.86000001</v>
      </c>
      <c r="AB12" s="16">
        <f t="shared" si="7"/>
        <v>0.21417109580574684</v>
      </c>
      <c r="AC12" s="48">
        <v>1263275820.46</v>
      </c>
      <c r="AD12" s="48">
        <v>276941555.39999998</v>
      </c>
      <c r="AE12" s="16">
        <f t="shared" si="8"/>
        <v>0.21922493165360871</v>
      </c>
      <c r="AF12" s="48">
        <v>382563217.25999999</v>
      </c>
      <c r="AG12" s="48">
        <v>99648868.959999993</v>
      </c>
      <c r="AH12" s="16">
        <f t="shared" si="9"/>
        <v>0.26047686882629911</v>
      </c>
      <c r="AI12" s="48">
        <v>1777383241.47</v>
      </c>
      <c r="AJ12" s="48">
        <v>452944522.36000001</v>
      </c>
      <c r="AK12" s="16">
        <f t="shared" si="10"/>
        <v>0.25483784914354674</v>
      </c>
      <c r="AL12" s="48">
        <v>2072034633.3099999</v>
      </c>
      <c r="AM12" s="48">
        <v>430537913.88999999</v>
      </c>
      <c r="AN12" s="16">
        <f t="shared" si="11"/>
        <v>0.20778509536890863</v>
      </c>
      <c r="AO12" s="48">
        <v>513997523.58999997</v>
      </c>
      <c r="AP12" s="48">
        <v>102305379.12</v>
      </c>
      <c r="AQ12" s="16">
        <f t="shared" si="12"/>
        <v>0.19903866152010075</v>
      </c>
      <c r="AR12" s="48">
        <v>611027544.59000003</v>
      </c>
      <c r="AS12" s="48">
        <v>114392857.11</v>
      </c>
      <c r="AT12" s="16">
        <f t="shared" si="13"/>
        <v>0.18721391224148118</v>
      </c>
      <c r="AU12" s="48">
        <v>432723679.49000001</v>
      </c>
      <c r="AV12" s="48">
        <v>100626993.73</v>
      </c>
      <c r="AW12" s="16">
        <f t="shared" si="14"/>
        <v>0.23254330303485377</v>
      </c>
      <c r="AX12" s="48">
        <v>552834261.03999996</v>
      </c>
      <c r="AY12" s="48">
        <v>125051729.75</v>
      </c>
      <c r="AZ12" s="16">
        <f t="shared" si="15"/>
        <v>0.22620112131753708</v>
      </c>
      <c r="BA12" s="48">
        <v>300372892.68000001</v>
      </c>
      <c r="BB12" s="48">
        <v>72594959.590000004</v>
      </c>
      <c r="BC12" s="16">
        <f t="shared" si="16"/>
        <v>0.24168279281891958</v>
      </c>
      <c r="BD12" s="48">
        <v>996180852.78999996</v>
      </c>
      <c r="BE12" s="48">
        <v>177929979.61000001</v>
      </c>
      <c r="BF12" s="16">
        <f t="shared" si="17"/>
        <v>0.17861212561120021</v>
      </c>
      <c r="BG12" s="48">
        <v>580611551.78999996</v>
      </c>
      <c r="BH12" s="48">
        <v>110100487.88</v>
      </c>
      <c r="BI12" s="16">
        <f t="shared" si="18"/>
        <v>0.18962848317530889</v>
      </c>
      <c r="BJ12" s="48">
        <v>385688750.80000001</v>
      </c>
      <c r="BK12" s="48">
        <v>70575199.900000006</v>
      </c>
      <c r="BL12" s="16">
        <f t="shared" si="19"/>
        <v>0.18298485437703879</v>
      </c>
      <c r="BM12" s="48">
        <v>653135266.60000002</v>
      </c>
      <c r="BN12" s="48">
        <v>174928428.19</v>
      </c>
      <c r="BO12" s="16">
        <f t="shared" si="20"/>
        <v>0.26782879004623023</v>
      </c>
      <c r="BP12" s="48">
        <v>499316371.83999997</v>
      </c>
      <c r="BQ12" s="48">
        <v>104133496.98999999</v>
      </c>
      <c r="BR12" s="16">
        <f t="shared" si="21"/>
        <v>0.2085521382090158</v>
      </c>
      <c r="BS12" s="48">
        <v>480890597.50999999</v>
      </c>
      <c r="BT12" s="48">
        <v>132784972.53</v>
      </c>
      <c r="BU12" s="16">
        <f t="shared" si="22"/>
        <v>0.27612303758390444</v>
      </c>
      <c r="BV12" s="48">
        <v>4139305554.23</v>
      </c>
      <c r="BW12" s="48">
        <v>863252310.30999994</v>
      </c>
      <c r="BX12" s="16">
        <f t="shared" si="23"/>
        <v>0.20855003309138009</v>
      </c>
      <c r="BY12" s="48">
        <v>11811925494.26</v>
      </c>
      <c r="BZ12" s="48">
        <v>2272582198.3200002</v>
      </c>
      <c r="CA12" s="16">
        <f t="shared" si="24"/>
        <v>0.19239726828825329</v>
      </c>
      <c r="CB12" s="3">
        <f>BY12+BV12+BS12+BP12+BM12+BJ12+BG12+BD12+BA12+AX12+AU12+AR12+AO12+AL12+AI12+AF12+AC12+Z12+W12+T12+Q12+N12+K12+H12+E12+B12</f>
        <v>36949177455.850006</v>
      </c>
      <c r="CC12" s="3">
        <f t="shared" si="27"/>
        <v>8112016311.8800001</v>
      </c>
      <c r="CD12" s="16">
        <f t="shared" si="25"/>
        <v>0.21954524756533272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48">
        <v>73425104.049999997</v>
      </c>
      <c r="C13" s="48">
        <v>18229264.949999999</v>
      </c>
      <c r="D13" s="25">
        <f t="shared" si="26"/>
        <v>0.24827019567567096</v>
      </c>
      <c r="E13" s="48">
        <v>40278127</v>
      </c>
      <c r="F13" s="48">
        <v>7042961.7699999996</v>
      </c>
      <c r="G13" s="25">
        <f t="shared" si="0"/>
        <v>0.1748582244154501</v>
      </c>
      <c r="H13" s="48">
        <v>515969485.26999998</v>
      </c>
      <c r="I13" s="48">
        <v>77777731.299999997</v>
      </c>
      <c r="J13" s="25">
        <f t="shared" si="1"/>
        <v>0.15074095178186739</v>
      </c>
      <c r="K13" s="48">
        <v>169186689.50999999</v>
      </c>
      <c r="L13" s="48">
        <v>29326547.010000002</v>
      </c>
      <c r="M13" s="25">
        <f t="shared" si="2"/>
        <v>0.17333838196690182</v>
      </c>
      <c r="N13" s="48">
        <v>66215991.520000003</v>
      </c>
      <c r="O13" s="48">
        <v>10119194.939999999</v>
      </c>
      <c r="P13" s="25">
        <f t="shared" si="3"/>
        <v>0.15282101359070607</v>
      </c>
      <c r="Q13" s="48">
        <v>56994468.200000003</v>
      </c>
      <c r="R13" s="48">
        <v>8780333.1699999999</v>
      </c>
      <c r="S13" s="25">
        <f t="shared" si="4"/>
        <v>0.15405588379540314</v>
      </c>
      <c r="T13" s="48">
        <v>223120528.19999999</v>
      </c>
      <c r="U13" s="48">
        <v>41041219.509999998</v>
      </c>
      <c r="V13" s="25">
        <f t="shared" si="5"/>
        <v>0.18394192520560732</v>
      </c>
      <c r="W13" s="48">
        <v>57763280.93</v>
      </c>
      <c r="X13" s="48">
        <v>9466646.7799999993</v>
      </c>
      <c r="Y13" s="25">
        <f t="shared" si="6"/>
        <v>0.16388693002864718</v>
      </c>
      <c r="Z13" s="48">
        <v>100903653.33</v>
      </c>
      <c r="AA13" s="48">
        <v>18997506.949999999</v>
      </c>
      <c r="AB13" s="25">
        <f t="shared" si="7"/>
        <v>0.18827372769021225</v>
      </c>
      <c r="AC13" s="48">
        <v>118264889.41</v>
      </c>
      <c r="AD13" s="48">
        <v>23864152.359999999</v>
      </c>
      <c r="AE13" s="25">
        <f t="shared" si="8"/>
        <v>0.20178560584678604</v>
      </c>
      <c r="AF13" s="24">
        <v>47432209</v>
      </c>
      <c r="AG13" s="24">
        <v>10387644.119999999</v>
      </c>
      <c r="AH13" s="25">
        <f t="shared" si="9"/>
        <v>0.21899979653066545</v>
      </c>
      <c r="AI13" s="48">
        <v>104524972.12</v>
      </c>
      <c r="AJ13" s="48">
        <v>16930960.390000001</v>
      </c>
      <c r="AK13" s="25">
        <f t="shared" si="10"/>
        <v>0.16198005171972105</v>
      </c>
      <c r="AL13" s="48">
        <v>193788935.38999999</v>
      </c>
      <c r="AM13" s="48">
        <v>31289174.149999999</v>
      </c>
      <c r="AN13" s="25">
        <f t="shared" si="11"/>
        <v>0.16146006523556453</v>
      </c>
      <c r="AO13" s="48">
        <v>71644556.370000005</v>
      </c>
      <c r="AP13" s="48">
        <v>13461614.949999999</v>
      </c>
      <c r="AQ13" s="25">
        <f t="shared" si="12"/>
        <v>0.18789445607673316</v>
      </c>
      <c r="AR13" s="48">
        <v>70272130.840000004</v>
      </c>
      <c r="AS13" s="48">
        <v>15631013.91</v>
      </c>
      <c r="AT13" s="25">
        <f t="shared" si="13"/>
        <v>0.22243546229713274</v>
      </c>
      <c r="AU13" s="48">
        <v>65981058</v>
      </c>
      <c r="AV13" s="48">
        <v>13108158.189999999</v>
      </c>
      <c r="AW13" s="25">
        <f t="shared" si="14"/>
        <v>0.19866547441539964</v>
      </c>
      <c r="AX13" s="48">
        <v>77466141.950000003</v>
      </c>
      <c r="AY13" s="48">
        <v>12283309.060000001</v>
      </c>
      <c r="AZ13" s="25">
        <f t="shared" si="15"/>
        <v>0.15856358340303275</v>
      </c>
      <c r="BA13" s="48">
        <v>43844102</v>
      </c>
      <c r="BB13" s="48">
        <v>9832430.6199999992</v>
      </c>
      <c r="BC13" s="25">
        <f t="shared" si="16"/>
        <v>0.22425891217933941</v>
      </c>
      <c r="BD13" s="48">
        <v>87374177.340000004</v>
      </c>
      <c r="BE13" s="48">
        <v>22078919.719999999</v>
      </c>
      <c r="BF13" s="25">
        <f t="shared" si="17"/>
        <v>0.25269387812470129</v>
      </c>
      <c r="BG13" s="48">
        <v>87229681.219999999</v>
      </c>
      <c r="BH13" s="48">
        <v>15884531.16</v>
      </c>
      <c r="BI13" s="25">
        <f t="shared" si="18"/>
        <v>0.182100071189507</v>
      </c>
      <c r="BJ13" s="48">
        <v>59774854</v>
      </c>
      <c r="BK13" s="48">
        <v>10941844.27</v>
      </c>
      <c r="BL13" s="25">
        <f t="shared" si="19"/>
        <v>0.18305095768197108</v>
      </c>
      <c r="BM13" s="48">
        <v>79929772.140000001</v>
      </c>
      <c r="BN13" s="48">
        <v>12306187.34</v>
      </c>
      <c r="BO13" s="25">
        <f t="shared" si="20"/>
        <v>0.15396249745895998</v>
      </c>
      <c r="BP13" s="26">
        <v>62977360.049999997</v>
      </c>
      <c r="BQ13" s="26">
        <v>9537996.1300000008</v>
      </c>
      <c r="BR13" s="25">
        <f t="shared" si="21"/>
        <v>0.15145119011701097</v>
      </c>
      <c r="BS13" s="48">
        <v>61213423.609999999</v>
      </c>
      <c r="BT13" s="48">
        <v>12290433.74</v>
      </c>
      <c r="BU13" s="25">
        <f t="shared" si="22"/>
        <v>0.20078004161806431</v>
      </c>
      <c r="BV13" s="48">
        <v>375885523</v>
      </c>
      <c r="BW13" s="48">
        <v>65654425.93</v>
      </c>
      <c r="BX13" s="25">
        <f t="shared" si="23"/>
        <v>0.17466601375334159</v>
      </c>
      <c r="BY13" s="48">
        <v>773808508.02999997</v>
      </c>
      <c r="BZ13" s="48">
        <v>119019617.68000001</v>
      </c>
      <c r="CA13" s="25">
        <f t="shared" si="24"/>
        <v>0.15381016936994663</v>
      </c>
      <c r="CB13" s="3">
        <f t="shared" ref="CB13:CC26" si="28">BY13+BV13+BS13+BP13+BM13+BJ13+BG13+BD13+BA13+AX13+AU13+AR13+AO13+AL13+AI13+AF13+AC13+Z13+W13+T13+Q13+N13+K13+H13+E13+B13</f>
        <v>3685269622.4799991</v>
      </c>
      <c r="CC13" s="3">
        <f t="shared" si="28"/>
        <v>635283820.10000002</v>
      </c>
      <c r="CD13" s="19">
        <f t="shared" si="25"/>
        <v>0.17238462451289693</v>
      </c>
      <c r="CF13" s="27"/>
      <c r="CG13" s="27"/>
      <c r="CH13" s="23"/>
      <c r="CI13" s="23"/>
    </row>
    <row r="14" spans="1:87" ht="15.75" x14ac:dyDescent="0.2">
      <c r="A14" s="5" t="s">
        <v>35</v>
      </c>
      <c r="B14" s="48">
        <v>1702209</v>
      </c>
      <c r="C14" s="48">
        <v>326102.14</v>
      </c>
      <c r="D14" s="25">
        <f t="shared" si="26"/>
        <v>0.19157585231895732</v>
      </c>
      <c r="E14" s="48">
        <v>623206</v>
      </c>
      <c r="F14" s="48">
        <v>72049.600000000006</v>
      </c>
      <c r="G14" s="25">
        <f t="shared" si="0"/>
        <v>0.11561121041838494</v>
      </c>
      <c r="H14" s="48">
        <v>3651511</v>
      </c>
      <c r="I14" s="48">
        <v>646648.30000000005</v>
      </c>
      <c r="J14" s="25">
        <f t="shared" si="1"/>
        <v>0.1770906071486571</v>
      </c>
      <c r="K14" s="48">
        <v>3069464</v>
      </c>
      <c r="L14" s="48">
        <v>340052.97</v>
      </c>
      <c r="M14" s="25">
        <f t="shared" si="2"/>
        <v>0.11078578214307122</v>
      </c>
      <c r="N14" s="48">
        <v>1084470</v>
      </c>
      <c r="O14" s="48">
        <v>110930.38</v>
      </c>
      <c r="P14" s="25">
        <f t="shared" si="3"/>
        <v>0.10228994808523979</v>
      </c>
      <c r="Q14" s="48">
        <v>848358</v>
      </c>
      <c r="R14" s="48">
        <v>132423.01999999999</v>
      </c>
      <c r="S14" s="25">
        <f t="shared" si="4"/>
        <v>0.1560933238090523</v>
      </c>
      <c r="T14" s="48">
        <v>2567037</v>
      </c>
      <c r="U14" s="48">
        <v>299517.40999999997</v>
      </c>
      <c r="V14" s="25">
        <f t="shared" si="5"/>
        <v>0.11667825979913807</v>
      </c>
      <c r="W14" s="48">
        <v>491444</v>
      </c>
      <c r="X14" s="48">
        <v>56824</v>
      </c>
      <c r="Y14" s="25">
        <f t="shared" si="6"/>
        <v>0.11562660242062167</v>
      </c>
      <c r="Z14" s="48">
        <v>941703</v>
      </c>
      <c r="AA14" s="48">
        <v>147159.20000000001</v>
      </c>
      <c r="AB14" s="25">
        <f t="shared" si="7"/>
        <v>0.1562692271342451</v>
      </c>
      <c r="AC14" s="48">
        <v>2001467</v>
      </c>
      <c r="AD14" s="48">
        <v>200691.97</v>
      </c>
      <c r="AE14" s="25">
        <f t="shared" si="8"/>
        <v>0.10027243516880369</v>
      </c>
      <c r="AF14" s="24">
        <v>694610</v>
      </c>
      <c r="AG14" s="24">
        <v>70007.320000000007</v>
      </c>
      <c r="AH14" s="25">
        <f t="shared" si="9"/>
        <v>0.10078651329523043</v>
      </c>
      <c r="AI14" s="48">
        <v>444770</v>
      </c>
      <c r="AJ14" s="48">
        <v>56546.55</v>
      </c>
      <c r="AK14" s="25">
        <f t="shared" si="10"/>
        <v>0.12713660993322393</v>
      </c>
      <c r="AL14" s="48">
        <v>2114033</v>
      </c>
      <c r="AM14" s="48">
        <v>224374.68</v>
      </c>
      <c r="AN14" s="25">
        <f t="shared" si="11"/>
        <v>0.10613584556154043</v>
      </c>
      <c r="AO14" s="48">
        <v>540862</v>
      </c>
      <c r="AP14" s="48">
        <v>0</v>
      </c>
      <c r="AQ14" s="25">
        <f t="shared" si="12"/>
        <v>0</v>
      </c>
      <c r="AR14" s="48">
        <v>1015834</v>
      </c>
      <c r="AS14" s="48">
        <v>138877.20000000001</v>
      </c>
      <c r="AT14" s="25">
        <f t="shared" si="13"/>
        <v>0.13671249436423669</v>
      </c>
      <c r="AU14" s="48">
        <v>837375</v>
      </c>
      <c r="AV14" s="48">
        <v>85210.46</v>
      </c>
      <c r="AW14" s="25">
        <f t="shared" si="14"/>
        <v>0.10175902074936559</v>
      </c>
      <c r="AX14" s="48">
        <v>1298618</v>
      </c>
      <c r="AY14" s="48">
        <v>127924.13</v>
      </c>
      <c r="AZ14" s="25">
        <f t="shared" si="15"/>
        <v>9.8507898396603163E-2</v>
      </c>
      <c r="BA14" s="48">
        <v>738538</v>
      </c>
      <c r="BB14" s="48">
        <v>59238</v>
      </c>
      <c r="BC14" s="25">
        <f t="shared" si="16"/>
        <v>8.020981994156022E-2</v>
      </c>
      <c r="BD14" s="48">
        <v>862085</v>
      </c>
      <c r="BE14" s="48">
        <v>215477.99</v>
      </c>
      <c r="BF14" s="25">
        <f t="shared" si="17"/>
        <v>0.24994981933336038</v>
      </c>
      <c r="BG14" s="48">
        <v>557334</v>
      </c>
      <c r="BH14" s="48">
        <v>67380.25</v>
      </c>
      <c r="BI14" s="25">
        <f t="shared" si="18"/>
        <v>0.1208974331370417</v>
      </c>
      <c r="BJ14" s="48">
        <v>716574</v>
      </c>
      <c r="BK14" s="48">
        <v>106876.84</v>
      </c>
      <c r="BL14" s="25">
        <f t="shared" si="19"/>
        <v>0.14914975982941051</v>
      </c>
      <c r="BM14" s="48">
        <v>1551205</v>
      </c>
      <c r="BN14" s="48">
        <v>210374.76</v>
      </c>
      <c r="BO14" s="25">
        <f t="shared" si="20"/>
        <v>0.13562021783065423</v>
      </c>
      <c r="BP14" s="26">
        <v>708337</v>
      </c>
      <c r="BQ14" s="26">
        <v>28950</v>
      </c>
      <c r="BR14" s="25">
        <f t="shared" si="21"/>
        <v>4.0870376670991353E-2</v>
      </c>
      <c r="BS14" s="48">
        <v>582043</v>
      </c>
      <c r="BT14" s="48">
        <v>48333.07</v>
      </c>
      <c r="BU14" s="25">
        <f t="shared" si="22"/>
        <v>8.3040376741924563E-2</v>
      </c>
      <c r="BV14" s="48">
        <v>0</v>
      </c>
      <c r="BW14" s="48">
        <v>0</v>
      </c>
      <c r="BX14" s="25">
        <f t="shared" si="23"/>
        <v>0</v>
      </c>
      <c r="BY14" s="48">
        <v>0</v>
      </c>
      <c r="BZ14" s="48">
        <v>0</v>
      </c>
      <c r="CA14" s="25">
        <f t="shared" si="24"/>
        <v>0</v>
      </c>
      <c r="CB14" s="3">
        <f t="shared" si="28"/>
        <v>29643087</v>
      </c>
      <c r="CC14" s="3">
        <f t="shared" si="28"/>
        <v>3771970.24</v>
      </c>
      <c r="CD14" s="19">
        <f t="shared" si="25"/>
        <v>0.12724620212463028</v>
      </c>
      <c r="CF14" s="27"/>
      <c r="CG14" s="27"/>
      <c r="CH14" s="23"/>
      <c r="CI14" s="23"/>
    </row>
    <row r="15" spans="1:87" ht="31.5" x14ac:dyDescent="0.2">
      <c r="A15" s="5" t="s">
        <v>36</v>
      </c>
      <c r="B15" s="48">
        <v>5996708</v>
      </c>
      <c r="C15" s="48">
        <v>1385600.29</v>
      </c>
      <c r="D15" s="25">
        <f t="shared" si="26"/>
        <v>0.23106015667262772</v>
      </c>
      <c r="E15" s="48">
        <v>3417037</v>
      </c>
      <c r="F15" s="48">
        <v>523380.2</v>
      </c>
      <c r="G15" s="25">
        <f t="shared" si="0"/>
        <v>0.15316784688020646</v>
      </c>
      <c r="H15" s="48">
        <v>26315050.68</v>
      </c>
      <c r="I15" s="48">
        <v>4804301.7</v>
      </c>
      <c r="J15" s="25">
        <f t="shared" si="1"/>
        <v>0.18256859005980833</v>
      </c>
      <c r="K15" s="48">
        <v>13785496</v>
      </c>
      <c r="L15" s="48">
        <v>2189229.12</v>
      </c>
      <c r="M15" s="25">
        <f t="shared" si="2"/>
        <v>0.15880669944701301</v>
      </c>
      <c r="N15" s="48">
        <v>5608213</v>
      </c>
      <c r="O15" s="48">
        <v>683579.45</v>
      </c>
      <c r="P15" s="25">
        <f t="shared" si="3"/>
        <v>0.12188899565690532</v>
      </c>
      <c r="Q15" s="48">
        <v>6941348</v>
      </c>
      <c r="R15" s="48">
        <v>1448222.17</v>
      </c>
      <c r="S15" s="25">
        <f t="shared" si="4"/>
        <v>0.20863702122411956</v>
      </c>
      <c r="T15" s="48">
        <v>17689286</v>
      </c>
      <c r="U15" s="48">
        <v>2961205.4</v>
      </c>
      <c r="V15" s="25">
        <f t="shared" si="5"/>
        <v>0.16740106977749131</v>
      </c>
      <c r="W15" s="48">
        <v>3668927</v>
      </c>
      <c r="X15" s="48">
        <v>711893.07</v>
      </c>
      <c r="Y15" s="25">
        <f t="shared" si="6"/>
        <v>0.19403304290327933</v>
      </c>
      <c r="Z15" s="48">
        <v>10345263</v>
      </c>
      <c r="AA15" s="48">
        <v>1813565.64</v>
      </c>
      <c r="AB15" s="25">
        <f t="shared" si="7"/>
        <v>0.17530396665604345</v>
      </c>
      <c r="AC15" s="48">
        <v>9378321</v>
      </c>
      <c r="AD15" s="48">
        <v>2044177.28</v>
      </c>
      <c r="AE15" s="25">
        <f t="shared" si="8"/>
        <v>0.21796836342027534</v>
      </c>
      <c r="AF15" s="24">
        <v>6147290</v>
      </c>
      <c r="AG15" s="24">
        <v>1230153.93</v>
      </c>
      <c r="AH15" s="25">
        <f t="shared" si="9"/>
        <v>0.20011320923528902</v>
      </c>
      <c r="AI15" s="48">
        <v>12009970</v>
      </c>
      <c r="AJ15" s="48">
        <v>1373275.89</v>
      </c>
      <c r="AK15" s="25">
        <f t="shared" si="10"/>
        <v>0.11434465614818354</v>
      </c>
      <c r="AL15" s="48">
        <v>11734006.800000001</v>
      </c>
      <c r="AM15" s="48">
        <v>1773403.64</v>
      </c>
      <c r="AN15" s="25">
        <f t="shared" si="11"/>
        <v>0.15113368095201715</v>
      </c>
      <c r="AO15" s="48">
        <v>5469497</v>
      </c>
      <c r="AP15" s="48">
        <v>826110.7</v>
      </c>
      <c r="AQ15" s="25">
        <f t="shared" si="12"/>
        <v>0.15103961113791634</v>
      </c>
      <c r="AR15" s="48">
        <v>6816309</v>
      </c>
      <c r="AS15" s="48">
        <v>1230296.3400000001</v>
      </c>
      <c r="AT15" s="25">
        <f t="shared" si="13"/>
        <v>0.18049304102850972</v>
      </c>
      <c r="AU15" s="48">
        <v>4197502</v>
      </c>
      <c r="AV15" s="48">
        <v>634098.80000000005</v>
      </c>
      <c r="AW15" s="25">
        <f t="shared" si="14"/>
        <v>0.1510657529168539</v>
      </c>
      <c r="AX15" s="48">
        <v>7518072</v>
      </c>
      <c r="AY15" s="48">
        <v>1000149.34</v>
      </c>
      <c r="AZ15" s="25">
        <f t="shared" si="15"/>
        <v>0.13303268976407781</v>
      </c>
      <c r="BA15" s="48">
        <v>3121648</v>
      </c>
      <c r="BB15" s="48">
        <v>615415.31000000006</v>
      </c>
      <c r="BC15" s="25">
        <f t="shared" si="16"/>
        <v>0.19714436413074121</v>
      </c>
      <c r="BD15" s="48">
        <v>7089966</v>
      </c>
      <c r="BE15" s="48">
        <v>1592336.06</v>
      </c>
      <c r="BF15" s="25">
        <f t="shared" si="17"/>
        <v>0.22459008407092504</v>
      </c>
      <c r="BG15" s="48">
        <v>8249606.4000000004</v>
      </c>
      <c r="BH15" s="48">
        <v>1396412.33</v>
      </c>
      <c r="BI15" s="25">
        <f t="shared" si="18"/>
        <v>0.16927017633229144</v>
      </c>
      <c r="BJ15" s="48">
        <v>5158226</v>
      </c>
      <c r="BK15" s="48">
        <v>1045522.21</v>
      </c>
      <c r="BL15" s="25">
        <f t="shared" si="19"/>
        <v>0.20269026793320027</v>
      </c>
      <c r="BM15" s="48">
        <v>7294618</v>
      </c>
      <c r="BN15" s="48">
        <v>1168166.72</v>
      </c>
      <c r="BO15" s="25">
        <f t="shared" si="20"/>
        <v>0.16014090388283525</v>
      </c>
      <c r="BP15" s="26">
        <v>5434006</v>
      </c>
      <c r="BQ15" s="26">
        <v>695162.36</v>
      </c>
      <c r="BR15" s="25">
        <f t="shared" si="21"/>
        <v>0.12792815466158852</v>
      </c>
      <c r="BS15" s="48">
        <v>4757676</v>
      </c>
      <c r="BT15" s="48">
        <v>949569.22</v>
      </c>
      <c r="BU15" s="25">
        <f t="shared" si="22"/>
        <v>0.19958677724166168</v>
      </c>
      <c r="BV15" s="48">
        <v>34458652</v>
      </c>
      <c r="BW15" s="48">
        <v>5972480.4199999999</v>
      </c>
      <c r="BX15" s="25">
        <f t="shared" si="23"/>
        <v>0.17332310097330564</v>
      </c>
      <c r="BY15" s="48">
        <v>62539743</v>
      </c>
      <c r="BZ15" s="48">
        <v>11751976.83</v>
      </c>
      <c r="CA15" s="25">
        <f t="shared" si="24"/>
        <v>0.18791213820626029</v>
      </c>
      <c r="CB15" s="3">
        <f t="shared" si="28"/>
        <v>295142437.88</v>
      </c>
      <c r="CC15" s="3">
        <f t="shared" si="28"/>
        <v>51819684.420000002</v>
      </c>
      <c r="CD15" s="19">
        <f t="shared" si="25"/>
        <v>0.17557517242257456</v>
      </c>
      <c r="CF15" s="27"/>
      <c r="CG15" s="27"/>
      <c r="CH15" s="23"/>
      <c r="CI15" s="23"/>
    </row>
    <row r="16" spans="1:87" ht="15.75" x14ac:dyDescent="0.2">
      <c r="A16" s="5" t="s">
        <v>37</v>
      </c>
      <c r="B16" s="48">
        <v>19796304.210000001</v>
      </c>
      <c r="C16" s="48">
        <v>3819540.19</v>
      </c>
      <c r="D16" s="25">
        <f t="shared" si="26"/>
        <v>0.19294208401134688</v>
      </c>
      <c r="E16" s="48">
        <v>14389116</v>
      </c>
      <c r="F16" s="48">
        <v>2080798.01</v>
      </c>
      <c r="G16" s="25">
        <f t="shared" si="0"/>
        <v>0.14460916223067491</v>
      </c>
      <c r="H16" s="48">
        <v>177432288.55000001</v>
      </c>
      <c r="I16" s="48">
        <v>20162974.469999999</v>
      </c>
      <c r="J16" s="25">
        <f t="shared" si="1"/>
        <v>0.1136375720269094</v>
      </c>
      <c r="K16" s="48">
        <v>63682747.299999997</v>
      </c>
      <c r="L16" s="48">
        <v>6983272.79</v>
      </c>
      <c r="M16" s="25">
        <f t="shared" si="2"/>
        <v>0.10965721621749193</v>
      </c>
      <c r="N16" s="48">
        <v>39169638.670000002</v>
      </c>
      <c r="O16" s="48">
        <v>2829508.35</v>
      </c>
      <c r="P16" s="25">
        <f t="shared" si="3"/>
        <v>7.2237284950170302E-2</v>
      </c>
      <c r="Q16" s="48">
        <v>41513211.450000003</v>
      </c>
      <c r="R16" s="48">
        <v>4384990.0199999996</v>
      </c>
      <c r="S16" s="25">
        <f t="shared" si="4"/>
        <v>0.10562878338818567</v>
      </c>
      <c r="T16" s="48">
        <v>71280037.400000006</v>
      </c>
      <c r="U16" s="48">
        <v>7233639.4000000004</v>
      </c>
      <c r="V16" s="25">
        <f t="shared" si="5"/>
        <v>0.10148198098448248</v>
      </c>
      <c r="W16" s="48">
        <v>20776265.52</v>
      </c>
      <c r="X16" s="48">
        <v>3810382.92</v>
      </c>
      <c r="Y16" s="25">
        <f t="shared" si="6"/>
        <v>0.18340076162060909</v>
      </c>
      <c r="Z16" s="48">
        <v>95381036.700000003</v>
      </c>
      <c r="AA16" s="48">
        <v>9986304.1600000001</v>
      </c>
      <c r="AB16" s="25">
        <f t="shared" si="7"/>
        <v>0.10469905240608482</v>
      </c>
      <c r="AC16" s="48">
        <v>111016182.8</v>
      </c>
      <c r="AD16" s="48">
        <v>6425384.3899999997</v>
      </c>
      <c r="AE16" s="25">
        <f t="shared" si="8"/>
        <v>5.787790777832437E-2</v>
      </c>
      <c r="AF16" s="24">
        <v>26768175.82</v>
      </c>
      <c r="AG16" s="24">
        <v>4056038.27</v>
      </c>
      <c r="AH16" s="25">
        <f t="shared" si="9"/>
        <v>0.15152464244386452</v>
      </c>
      <c r="AI16" s="48">
        <v>99836932.650000006</v>
      </c>
      <c r="AJ16" s="48">
        <v>7644103.8200000003</v>
      </c>
      <c r="AK16" s="25">
        <f t="shared" si="10"/>
        <v>7.6565892171367708E-2</v>
      </c>
      <c r="AL16" s="48">
        <v>224768997.56</v>
      </c>
      <c r="AM16" s="48">
        <v>18727582.879999999</v>
      </c>
      <c r="AN16" s="25">
        <f t="shared" si="11"/>
        <v>8.3319243682620614E-2</v>
      </c>
      <c r="AO16" s="48">
        <v>54273154.420000002</v>
      </c>
      <c r="AP16" s="48">
        <v>4919998.6399999997</v>
      </c>
      <c r="AQ16" s="25">
        <f t="shared" si="12"/>
        <v>9.0652527802713254E-2</v>
      </c>
      <c r="AR16" s="48">
        <v>171155712</v>
      </c>
      <c r="AS16" s="48">
        <v>12722890.470000001</v>
      </c>
      <c r="AT16" s="25">
        <f t="shared" si="13"/>
        <v>7.4335178892539683E-2</v>
      </c>
      <c r="AU16" s="48">
        <v>31253448.670000002</v>
      </c>
      <c r="AV16" s="48">
        <v>4186817.66</v>
      </c>
      <c r="AW16" s="25">
        <f t="shared" si="14"/>
        <v>0.13396338126418994</v>
      </c>
      <c r="AX16" s="48">
        <v>26971684.460000001</v>
      </c>
      <c r="AY16" s="48">
        <v>5277206.8899999997</v>
      </c>
      <c r="AZ16" s="25">
        <f t="shared" si="15"/>
        <v>0.19565729748270974</v>
      </c>
      <c r="BA16" s="48">
        <v>20220806.649999999</v>
      </c>
      <c r="BB16" s="48">
        <v>3345589.1</v>
      </c>
      <c r="BC16" s="25">
        <f t="shared" si="16"/>
        <v>0.16545280106320587</v>
      </c>
      <c r="BD16" s="48">
        <v>197393396.88999999</v>
      </c>
      <c r="BE16" s="48">
        <v>4584212.2699999996</v>
      </c>
      <c r="BF16" s="25">
        <f t="shared" si="17"/>
        <v>2.322373667116439E-2</v>
      </c>
      <c r="BG16" s="48">
        <v>58843946</v>
      </c>
      <c r="BH16" s="48">
        <v>4784244.41</v>
      </c>
      <c r="BI16" s="25">
        <f t="shared" si="18"/>
        <v>8.1303935837341704E-2</v>
      </c>
      <c r="BJ16" s="48">
        <v>83153615</v>
      </c>
      <c r="BK16" s="48">
        <v>2403777.6</v>
      </c>
      <c r="BL16" s="25">
        <f t="shared" si="19"/>
        <v>2.8907674068048637E-2</v>
      </c>
      <c r="BM16" s="48">
        <v>61231024.549999997</v>
      </c>
      <c r="BN16" s="48">
        <v>5432345.4100000001</v>
      </c>
      <c r="BO16" s="25">
        <f t="shared" si="20"/>
        <v>8.8718839018675222E-2</v>
      </c>
      <c r="BP16" s="26">
        <v>30744464.579999998</v>
      </c>
      <c r="BQ16" s="26">
        <v>2404909.0699999998</v>
      </c>
      <c r="BR16" s="25">
        <f t="shared" si="21"/>
        <v>7.8222506160164199E-2</v>
      </c>
      <c r="BS16" s="48">
        <v>43088852.390000001</v>
      </c>
      <c r="BT16" s="48">
        <v>3780763.99</v>
      </c>
      <c r="BU16" s="25">
        <f t="shared" si="22"/>
        <v>8.7743436649926523E-2</v>
      </c>
      <c r="BV16" s="48">
        <v>567915480.22000003</v>
      </c>
      <c r="BW16" s="48">
        <v>71820043.090000004</v>
      </c>
      <c r="BX16" s="25">
        <f t="shared" si="23"/>
        <v>0.12646255577005619</v>
      </c>
      <c r="BY16" s="48">
        <v>2441162089.75</v>
      </c>
      <c r="BZ16" s="48">
        <v>274762130.94</v>
      </c>
      <c r="CA16" s="25">
        <f t="shared" si="24"/>
        <v>0.11255382512028869</v>
      </c>
      <c r="CB16" s="3">
        <f t="shared" si="28"/>
        <v>4793218610.210001</v>
      </c>
      <c r="CC16" s="3">
        <f t="shared" si="28"/>
        <v>498569449.2100001</v>
      </c>
      <c r="CD16" s="19">
        <f t="shared" si="25"/>
        <v>0.10401558738589574</v>
      </c>
      <c r="CF16" s="27"/>
      <c r="CG16" s="27"/>
      <c r="CH16" s="23"/>
      <c r="CI16" s="23"/>
    </row>
    <row r="17" spans="1:87" ht="15.75" x14ac:dyDescent="0.2">
      <c r="A17" s="5" t="s">
        <v>38</v>
      </c>
      <c r="B17" s="48">
        <v>89235075.480000004</v>
      </c>
      <c r="C17" s="48">
        <v>9893669.8699999992</v>
      </c>
      <c r="D17" s="25">
        <f t="shared" si="26"/>
        <v>0.11087198410245575</v>
      </c>
      <c r="E17" s="48">
        <v>15615147.76</v>
      </c>
      <c r="F17" s="48">
        <v>1518484.33</v>
      </c>
      <c r="G17" s="25">
        <f t="shared" si="0"/>
        <v>9.7244313876412539E-2</v>
      </c>
      <c r="H17" s="48">
        <v>401145104.79000002</v>
      </c>
      <c r="I17" s="48">
        <v>37160390.590000004</v>
      </c>
      <c r="J17" s="25">
        <f t="shared" si="1"/>
        <v>9.2635782279964538E-2</v>
      </c>
      <c r="K17" s="48">
        <v>248130523.66999999</v>
      </c>
      <c r="L17" s="48">
        <v>16872200.73</v>
      </c>
      <c r="M17" s="25">
        <f t="shared" si="2"/>
        <v>6.7997280142926331E-2</v>
      </c>
      <c r="N17" s="48">
        <v>56814909.43</v>
      </c>
      <c r="O17" s="48">
        <v>5387004.3499999996</v>
      </c>
      <c r="P17" s="25">
        <f t="shared" si="3"/>
        <v>9.4816737438210147E-2</v>
      </c>
      <c r="Q17" s="48">
        <v>39290284.289999999</v>
      </c>
      <c r="R17" s="48">
        <v>3196852.62</v>
      </c>
      <c r="S17" s="25">
        <f t="shared" si="4"/>
        <v>8.1364965353881394E-2</v>
      </c>
      <c r="T17" s="48">
        <v>201760185.72</v>
      </c>
      <c r="U17" s="48">
        <v>47680373.530000001</v>
      </c>
      <c r="V17" s="25">
        <f t="shared" si="5"/>
        <v>0.23632201447400611</v>
      </c>
      <c r="W17" s="48">
        <v>32215840.91</v>
      </c>
      <c r="X17" s="48">
        <v>3652805.66</v>
      </c>
      <c r="Y17" s="25">
        <f t="shared" si="6"/>
        <v>0.113385389200446</v>
      </c>
      <c r="Z17" s="48">
        <v>118512818.09999999</v>
      </c>
      <c r="AA17" s="48">
        <v>14200434.43</v>
      </c>
      <c r="AB17" s="25">
        <f t="shared" si="7"/>
        <v>0.11982192861212537</v>
      </c>
      <c r="AC17" s="48">
        <v>109129943.67</v>
      </c>
      <c r="AD17" s="48">
        <v>16434507.970000001</v>
      </c>
      <c r="AE17" s="25">
        <f t="shared" si="8"/>
        <v>0.15059577066855825</v>
      </c>
      <c r="AF17" s="24">
        <v>36299482.439999998</v>
      </c>
      <c r="AG17" s="24">
        <v>2634196.13</v>
      </c>
      <c r="AH17" s="25">
        <f t="shared" si="9"/>
        <v>7.2568421171131173E-2</v>
      </c>
      <c r="AI17" s="48">
        <v>217701480.43000001</v>
      </c>
      <c r="AJ17" s="48">
        <v>48763728.789999999</v>
      </c>
      <c r="AK17" s="25">
        <f t="shared" si="10"/>
        <v>0.22399355619301609</v>
      </c>
      <c r="AL17" s="48">
        <v>179375891.66999999</v>
      </c>
      <c r="AM17" s="48">
        <v>18382796.329999998</v>
      </c>
      <c r="AN17" s="25">
        <f t="shared" si="11"/>
        <v>0.10248197881473979</v>
      </c>
      <c r="AO17" s="48">
        <v>63582406.869999997</v>
      </c>
      <c r="AP17" s="48">
        <v>8270784.1500000004</v>
      </c>
      <c r="AQ17" s="25">
        <f t="shared" si="12"/>
        <v>0.13007975880671471</v>
      </c>
      <c r="AR17" s="48">
        <v>49577126.950000003</v>
      </c>
      <c r="AS17" s="48">
        <v>2622081.94</v>
      </c>
      <c r="AT17" s="25">
        <f t="shared" si="13"/>
        <v>5.2888944989580515E-2</v>
      </c>
      <c r="AU17" s="48">
        <v>44827712.789999999</v>
      </c>
      <c r="AV17" s="48">
        <v>3024831.97</v>
      </c>
      <c r="AW17" s="25">
        <f t="shared" si="14"/>
        <v>6.7476830329714452E-2</v>
      </c>
      <c r="AX17" s="48">
        <v>61396912.93</v>
      </c>
      <c r="AY17" s="48">
        <v>2933220.06</v>
      </c>
      <c r="AZ17" s="25">
        <f t="shared" si="15"/>
        <v>4.7774715698560122E-2</v>
      </c>
      <c r="BA17" s="48">
        <v>25193921.289999999</v>
      </c>
      <c r="BB17" s="48">
        <v>8658951.8900000006</v>
      </c>
      <c r="BC17" s="25">
        <f t="shared" si="16"/>
        <v>0.34369210693044921</v>
      </c>
      <c r="BD17" s="48">
        <v>95286539.739999995</v>
      </c>
      <c r="BE17" s="48">
        <v>11925826.24</v>
      </c>
      <c r="BF17" s="25">
        <f t="shared" si="17"/>
        <v>0.12515751199005604</v>
      </c>
      <c r="BG17" s="48">
        <v>95942335.5</v>
      </c>
      <c r="BH17" s="48">
        <v>11797070.42</v>
      </c>
      <c r="BI17" s="25">
        <f t="shared" si="18"/>
        <v>0.1229600088273857</v>
      </c>
      <c r="BJ17" s="48">
        <v>26086687.129999999</v>
      </c>
      <c r="BK17" s="48">
        <v>3059167.36</v>
      </c>
      <c r="BL17" s="25">
        <f t="shared" si="19"/>
        <v>0.11726929313618828</v>
      </c>
      <c r="BM17" s="48">
        <v>70284219.840000004</v>
      </c>
      <c r="BN17" s="48">
        <v>5354823.96</v>
      </c>
      <c r="BO17" s="25">
        <f t="shared" si="20"/>
        <v>7.6188139701772351E-2</v>
      </c>
      <c r="BP17" s="26">
        <v>44018503.369999997</v>
      </c>
      <c r="BQ17" s="26">
        <v>4068285.34</v>
      </c>
      <c r="BR17" s="25">
        <f t="shared" si="21"/>
        <v>9.2422164056869441E-2</v>
      </c>
      <c r="BS17" s="48">
        <v>79109759.180000007</v>
      </c>
      <c r="BT17" s="48">
        <v>2095167.16</v>
      </c>
      <c r="BU17" s="25">
        <f t="shared" si="22"/>
        <v>2.6484307141332899E-2</v>
      </c>
      <c r="BV17" s="48">
        <v>393281949.00999999</v>
      </c>
      <c r="BW17" s="48">
        <v>60618982.5</v>
      </c>
      <c r="BX17" s="25">
        <f t="shared" si="23"/>
        <v>0.1541361932643866</v>
      </c>
      <c r="BY17" s="48">
        <v>917237339.48000002</v>
      </c>
      <c r="BZ17" s="48">
        <v>245349075.90000001</v>
      </c>
      <c r="CA17" s="25">
        <f t="shared" si="24"/>
        <v>0.26748701272790881</v>
      </c>
      <c r="CB17" s="3">
        <f t="shared" si="28"/>
        <v>3711052102.4399996</v>
      </c>
      <c r="CC17" s="3">
        <f t="shared" si="28"/>
        <v>595555714.22000015</v>
      </c>
      <c r="CD17" s="19">
        <f t="shared" si="25"/>
        <v>0.16048163641475824</v>
      </c>
      <c r="CF17" s="27"/>
      <c r="CG17" s="27"/>
      <c r="CH17" s="23"/>
      <c r="CI17" s="23"/>
    </row>
    <row r="18" spans="1:87" ht="15.75" x14ac:dyDescent="0.2">
      <c r="A18" s="5" t="s">
        <v>39</v>
      </c>
      <c r="B18" s="48">
        <v>0</v>
      </c>
      <c r="C18" s="48">
        <v>0</v>
      </c>
      <c r="D18" s="25">
        <f t="shared" si="26"/>
        <v>0</v>
      </c>
      <c r="E18" s="48">
        <v>0</v>
      </c>
      <c r="F18" s="48">
        <v>0</v>
      </c>
      <c r="G18" s="25">
        <f t="shared" si="0"/>
        <v>0</v>
      </c>
      <c r="H18" s="48">
        <v>2329050</v>
      </c>
      <c r="I18" s="48">
        <v>380365.57</v>
      </c>
      <c r="J18" s="25">
        <f t="shared" si="1"/>
        <v>0.16331361284643953</v>
      </c>
      <c r="K18" s="48">
        <v>2466000</v>
      </c>
      <c r="L18" s="48">
        <v>0</v>
      </c>
      <c r="M18" s="25">
        <f t="shared" si="2"/>
        <v>0</v>
      </c>
      <c r="N18" s="48">
        <v>0</v>
      </c>
      <c r="O18" s="48">
        <v>0</v>
      </c>
      <c r="P18" s="25">
        <f t="shared" si="3"/>
        <v>0</v>
      </c>
      <c r="Q18" s="48">
        <v>0</v>
      </c>
      <c r="R18" s="48">
        <v>0</v>
      </c>
      <c r="S18" s="25">
        <f t="shared" si="4"/>
        <v>0</v>
      </c>
      <c r="T18" s="48">
        <v>480000</v>
      </c>
      <c r="U18" s="48">
        <v>33165.51</v>
      </c>
      <c r="V18" s="25">
        <f t="shared" si="5"/>
        <v>6.9094812500000005E-2</v>
      </c>
      <c r="W18" s="48">
        <v>0</v>
      </c>
      <c r="X18" s="48">
        <v>0</v>
      </c>
      <c r="Y18" s="25">
        <f t="shared" si="6"/>
        <v>0</v>
      </c>
      <c r="Z18" s="48">
        <v>120000</v>
      </c>
      <c r="AA18" s="48">
        <v>0</v>
      </c>
      <c r="AB18" s="25">
        <f t="shared" si="7"/>
        <v>0</v>
      </c>
      <c r="AC18" s="48">
        <v>0</v>
      </c>
      <c r="AD18" s="48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48">
        <v>1420000</v>
      </c>
      <c r="AJ18" s="48">
        <v>0</v>
      </c>
      <c r="AK18" s="25">
        <f t="shared" si="10"/>
        <v>0</v>
      </c>
      <c r="AL18" s="48">
        <v>0</v>
      </c>
      <c r="AM18" s="48">
        <v>0</v>
      </c>
      <c r="AN18" s="25">
        <f t="shared" si="11"/>
        <v>0</v>
      </c>
      <c r="AO18" s="48">
        <v>80000</v>
      </c>
      <c r="AP18" s="48">
        <v>0</v>
      </c>
      <c r="AQ18" s="25">
        <f t="shared" si="12"/>
        <v>0</v>
      </c>
      <c r="AR18" s="48">
        <v>0</v>
      </c>
      <c r="AS18" s="48">
        <v>0</v>
      </c>
      <c r="AT18" s="25">
        <f t="shared" si="13"/>
        <v>0</v>
      </c>
      <c r="AU18" s="48">
        <v>100000</v>
      </c>
      <c r="AV18" s="48">
        <v>0</v>
      </c>
      <c r="AW18" s="25">
        <f t="shared" si="14"/>
        <v>0</v>
      </c>
      <c r="AX18" s="48">
        <v>4360000</v>
      </c>
      <c r="AY18" s="48">
        <v>0</v>
      </c>
      <c r="AZ18" s="25">
        <f t="shared" si="15"/>
        <v>0</v>
      </c>
      <c r="BA18" s="48">
        <v>0</v>
      </c>
      <c r="BB18" s="48">
        <v>0</v>
      </c>
      <c r="BC18" s="25">
        <f t="shared" si="16"/>
        <v>0</v>
      </c>
      <c r="BD18" s="48">
        <v>650000</v>
      </c>
      <c r="BE18" s="48">
        <v>0</v>
      </c>
      <c r="BF18" s="25">
        <f t="shared" si="17"/>
        <v>0</v>
      </c>
      <c r="BG18" s="48">
        <v>0</v>
      </c>
      <c r="BH18" s="48">
        <v>0</v>
      </c>
      <c r="BI18" s="25">
        <f t="shared" si="18"/>
        <v>0</v>
      </c>
      <c r="BJ18" s="48">
        <v>0</v>
      </c>
      <c r="BK18" s="48">
        <v>0</v>
      </c>
      <c r="BL18" s="25">
        <f t="shared" si="19"/>
        <v>0</v>
      </c>
      <c r="BM18" s="48">
        <v>0</v>
      </c>
      <c r="BN18" s="48">
        <v>0</v>
      </c>
      <c r="BO18" s="25">
        <f t="shared" si="20"/>
        <v>0</v>
      </c>
      <c r="BP18" s="26">
        <v>1815000</v>
      </c>
      <c r="BQ18" s="26">
        <v>316500</v>
      </c>
      <c r="BR18" s="25">
        <f t="shared" si="21"/>
        <v>0.17438016528925621</v>
      </c>
      <c r="BS18" s="48">
        <v>756526.38</v>
      </c>
      <c r="BT18" s="48">
        <v>0</v>
      </c>
      <c r="BU18" s="25">
        <f t="shared" si="22"/>
        <v>0</v>
      </c>
      <c r="BV18" s="48">
        <v>0</v>
      </c>
      <c r="BW18" s="48">
        <v>0</v>
      </c>
      <c r="BX18" s="25">
        <f t="shared" si="23"/>
        <v>0</v>
      </c>
      <c r="BY18" s="48">
        <v>1800000</v>
      </c>
      <c r="BZ18" s="48">
        <v>0</v>
      </c>
      <c r="CA18" s="25">
        <f t="shared" si="24"/>
        <v>0</v>
      </c>
      <c r="CB18" s="3">
        <f t="shared" si="28"/>
        <v>16401576.379999999</v>
      </c>
      <c r="CC18" s="3">
        <f t="shared" si="28"/>
        <v>730031.08000000007</v>
      </c>
      <c r="CD18" s="19">
        <f t="shared" si="25"/>
        <v>4.4509811928211754E-2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48">
        <v>345962500.76999998</v>
      </c>
      <c r="C19" s="48">
        <v>70130263.230000004</v>
      </c>
      <c r="D19" s="25">
        <f t="shared" si="26"/>
        <v>0.20271059167948219</v>
      </c>
      <c r="E19" s="48">
        <v>104226951</v>
      </c>
      <c r="F19" s="48">
        <v>17960890.829999998</v>
      </c>
      <c r="G19" s="25">
        <f t="shared" si="0"/>
        <v>0.17232482249240888</v>
      </c>
      <c r="H19" s="48">
        <v>1093230050</v>
      </c>
      <c r="I19" s="48">
        <v>171808351.27000001</v>
      </c>
      <c r="J19" s="25">
        <f t="shared" si="1"/>
        <v>0.15715663072927791</v>
      </c>
      <c r="K19" s="48">
        <v>698942462</v>
      </c>
      <c r="L19" s="48">
        <v>140116502.52000001</v>
      </c>
      <c r="M19" s="25">
        <f t="shared" si="2"/>
        <v>0.20046929488167226</v>
      </c>
      <c r="N19" s="48">
        <v>197304823.5</v>
      </c>
      <c r="O19" s="48">
        <v>45356403.969999999</v>
      </c>
      <c r="P19" s="25">
        <f t="shared" si="3"/>
        <v>0.22987985374822831</v>
      </c>
      <c r="Q19" s="48">
        <v>187486451.63999999</v>
      </c>
      <c r="R19" s="48">
        <v>31838888.16</v>
      </c>
      <c r="S19" s="25">
        <f t="shared" si="4"/>
        <v>0.16981967433644266</v>
      </c>
      <c r="T19" s="48">
        <v>676003411.60000002</v>
      </c>
      <c r="U19" s="48">
        <v>179735710.11000001</v>
      </c>
      <c r="V19" s="25">
        <f t="shared" si="5"/>
        <v>0.26587988614523733</v>
      </c>
      <c r="W19" s="48">
        <v>105157953.70999999</v>
      </c>
      <c r="X19" s="48">
        <v>20845046.300000001</v>
      </c>
      <c r="Y19" s="25">
        <f t="shared" si="6"/>
        <v>0.19822605484969361</v>
      </c>
      <c r="Z19" s="48">
        <v>516807991.88</v>
      </c>
      <c r="AA19" s="48">
        <v>111136429.12</v>
      </c>
      <c r="AB19" s="25">
        <f t="shared" si="7"/>
        <v>0.21504394449419675</v>
      </c>
      <c r="AC19" s="48">
        <v>525052439</v>
      </c>
      <c r="AD19" s="48">
        <v>102603061.63</v>
      </c>
      <c r="AE19" s="25">
        <f t="shared" si="8"/>
        <v>0.1954148843216782</v>
      </c>
      <c r="AF19" s="24">
        <v>139123288</v>
      </c>
      <c r="AG19" s="24">
        <v>27898046.25</v>
      </c>
      <c r="AH19" s="25">
        <f t="shared" si="9"/>
        <v>0.20052750801864314</v>
      </c>
      <c r="AI19" s="48">
        <v>581318601.66999996</v>
      </c>
      <c r="AJ19" s="48">
        <v>104802299.79000001</v>
      </c>
      <c r="AK19" s="25">
        <f t="shared" si="10"/>
        <v>0.18028375401875349</v>
      </c>
      <c r="AL19" s="48">
        <v>942174378</v>
      </c>
      <c r="AM19" s="48">
        <v>181917541.47999999</v>
      </c>
      <c r="AN19" s="25">
        <f t="shared" si="11"/>
        <v>0.19308266678421601</v>
      </c>
      <c r="AO19" s="48">
        <v>213420338.56</v>
      </c>
      <c r="AP19" s="48">
        <v>37161280.770000003</v>
      </c>
      <c r="AQ19" s="25">
        <f t="shared" si="12"/>
        <v>0.1741224900154146</v>
      </c>
      <c r="AR19" s="48">
        <v>206692915.11000001</v>
      </c>
      <c r="AS19" s="48">
        <v>40331375.899999999</v>
      </c>
      <c r="AT19" s="25">
        <f t="shared" si="13"/>
        <v>0.19512703605992504</v>
      </c>
      <c r="AU19" s="48">
        <v>173988441.21000001</v>
      </c>
      <c r="AV19" s="48">
        <v>34091402.789999999</v>
      </c>
      <c r="AW19" s="25">
        <f t="shared" si="14"/>
        <v>0.19594061854288625</v>
      </c>
      <c r="AX19" s="48">
        <v>243851285</v>
      </c>
      <c r="AY19" s="48">
        <v>55064932.5</v>
      </c>
      <c r="AZ19" s="25">
        <f t="shared" si="15"/>
        <v>0.22581358347158187</v>
      </c>
      <c r="BA19" s="48">
        <v>106664988.45</v>
      </c>
      <c r="BB19" s="48">
        <v>27085607.98</v>
      </c>
      <c r="BC19" s="25">
        <f t="shared" si="16"/>
        <v>0.25393156998930888</v>
      </c>
      <c r="BD19" s="48">
        <v>357761144.11000001</v>
      </c>
      <c r="BE19" s="48">
        <v>78381650.409999996</v>
      </c>
      <c r="BF19" s="25">
        <f t="shared" si="17"/>
        <v>0.21908933292627264</v>
      </c>
      <c r="BG19" s="48">
        <v>207335178.66999999</v>
      </c>
      <c r="BH19" s="48">
        <v>39028862.840000004</v>
      </c>
      <c r="BI19" s="25">
        <f t="shared" si="18"/>
        <v>0.18824042832653762</v>
      </c>
      <c r="BJ19" s="48">
        <v>88779224.670000002</v>
      </c>
      <c r="BK19" s="48">
        <v>17555460.59</v>
      </c>
      <c r="BL19" s="25">
        <f t="shared" si="19"/>
        <v>0.19774289148452415</v>
      </c>
      <c r="BM19" s="48">
        <v>333360034</v>
      </c>
      <c r="BN19" s="48">
        <v>60408401.130000003</v>
      </c>
      <c r="BO19" s="25">
        <f t="shared" si="20"/>
        <v>0.1812106880514657</v>
      </c>
      <c r="BP19" s="26">
        <v>209203272.80000001</v>
      </c>
      <c r="BQ19" s="26">
        <v>35049569.579999998</v>
      </c>
      <c r="BR19" s="25">
        <f t="shared" si="21"/>
        <v>0.1675383425454709</v>
      </c>
      <c r="BS19" s="48">
        <v>224716668.28</v>
      </c>
      <c r="BT19" s="48">
        <v>41587438.270000003</v>
      </c>
      <c r="BU19" s="25">
        <f t="shared" si="22"/>
        <v>0.18506610385564054</v>
      </c>
      <c r="BV19" s="48">
        <v>1763760297</v>
      </c>
      <c r="BW19" s="48">
        <v>365130915</v>
      </c>
      <c r="BX19" s="25">
        <f t="shared" si="23"/>
        <v>0.20701844554560805</v>
      </c>
      <c r="BY19" s="48">
        <v>4689606125</v>
      </c>
      <c r="BZ19" s="48">
        <v>873468103.23000002</v>
      </c>
      <c r="CA19" s="25">
        <f t="shared" si="24"/>
        <v>0.1862561758808689</v>
      </c>
      <c r="CB19" s="3">
        <f t="shared" si="28"/>
        <v>14931931215.629997</v>
      </c>
      <c r="CC19" s="3">
        <f>BZ19+BW19+BT19+BQ19+BN19+BK19+BH19+BE19+BB19+AY19+AV19+AS19+AP19+AM19+AJ19+AG19+AD19+AA19+X19+U19+R19+O19+L19+I19+F19+C19</f>
        <v>2910494435.6499996</v>
      </c>
      <c r="CD19" s="19">
        <f t="shared" si="25"/>
        <v>0.1949174821139974</v>
      </c>
      <c r="CF19" s="27"/>
      <c r="CG19" s="27"/>
      <c r="CH19" s="23"/>
      <c r="CI19" s="27"/>
    </row>
    <row r="20" spans="1:87" ht="15.75" x14ac:dyDescent="0.2">
      <c r="A20" s="14" t="s">
        <v>53</v>
      </c>
      <c r="B20" s="48">
        <v>59419189.329999998</v>
      </c>
      <c r="C20" s="48">
        <v>12762379.16</v>
      </c>
      <c r="D20" s="25">
        <f t="shared" si="26"/>
        <v>0.21478548098528896</v>
      </c>
      <c r="E20" s="48">
        <v>18835765</v>
      </c>
      <c r="F20" s="48">
        <v>3656460.9</v>
      </c>
      <c r="G20" s="25">
        <f t="shared" si="0"/>
        <v>0.19412330213293699</v>
      </c>
      <c r="H20" s="48">
        <v>175740666.56</v>
      </c>
      <c r="I20" s="48">
        <v>25939802.989999998</v>
      </c>
      <c r="J20" s="25">
        <f t="shared" si="1"/>
        <v>0.14760273474406013</v>
      </c>
      <c r="K20" s="48">
        <v>79143085.109999999</v>
      </c>
      <c r="L20" s="48">
        <v>15028372.65</v>
      </c>
      <c r="M20" s="25">
        <f t="shared" si="2"/>
        <v>0.18988863814333559</v>
      </c>
      <c r="N20" s="48">
        <v>45608421.969999999</v>
      </c>
      <c r="O20" s="48">
        <v>7837453.1600000001</v>
      </c>
      <c r="P20" s="25">
        <f t="shared" si="3"/>
        <v>0.17184223486520248</v>
      </c>
      <c r="Q20" s="48">
        <v>35180169.130000003</v>
      </c>
      <c r="R20" s="48">
        <v>6538874.96</v>
      </c>
      <c r="S20" s="25">
        <f t="shared" si="4"/>
        <v>0.18586820705259069</v>
      </c>
      <c r="T20" s="48">
        <v>95467555.870000005</v>
      </c>
      <c r="U20" s="48">
        <v>20387410.16</v>
      </c>
      <c r="V20" s="25">
        <f t="shared" si="5"/>
        <v>0.21355328492710055</v>
      </c>
      <c r="W20" s="48">
        <v>19473199</v>
      </c>
      <c r="X20" s="48">
        <v>3307956.86</v>
      </c>
      <c r="Y20" s="25">
        <f t="shared" si="6"/>
        <v>0.16987228754761866</v>
      </c>
      <c r="Z20" s="48">
        <v>66765136</v>
      </c>
      <c r="AA20" s="48">
        <v>14488682.859999999</v>
      </c>
      <c r="AB20" s="25">
        <f t="shared" si="7"/>
        <v>0.21700971087664675</v>
      </c>
      <c r="AC20" s="48">
        <v>65298175.539999999</v>
      </c>
      <c r="AD20" s="48">
        <v>13233619.779999999</v>
      </c>
      <c r="AE20" s="25">
        <f t="shared" si="8"/>
        <v>0.20266446452081072</v>
      </c>
      <c r="AF20" s="24">
        <v>34835184</v>
      </c>
      <c r="AG20" s="24">
        <v>6370169.8600000003</v>
      </c>
      <c r="AH20" s="25">
        <f t="shared" si="9"/>
        <v>0.18286597424029682</v>
      </c>
      <c r="AI20" s="48">
        <v>72477528</v>
      </c>
      <c r="AJ20" s="48">
        <v>12528342.58</v>
      </c>
      <c r="AK20" s="25">
        <f t="shared" si="10"/>
        <v>0.1728583041629124</v>
      </c>
      <c r="AL20" s="48">
        <v>128986694.44</v>
      </c>
      <c r="AM20" s="48">
        <v>22380937.219999999</v>
      </c>
      <c r="AN20" s="25">
        <f t="shared" si="11"/>
        <v>0.17351353422279389</v>
      </c>
      <c r="AO20" s="48">
        <v>34791755</v>
      </c>
      <c r="AP20" s="48">
        <v>6213259.7999999998</v>
      </c>
      <c r="AQ20" s="25">
        <f t="shared" si="12"/>
        <v>0.1785842594028384</v>
      </c>
      <c r="AR20" s="48">
        <v>31814382.379999999</v>
      </c>
      <c r="AS20" s="48">
        <v>6656544.1699999999</v>
      </c>
      <c r="AT20" s="25">
        <f t="shared" si="13"/>
        <v>0.20923065833849452</v>
      </c>
      <c r="AU20" s="48">
        <v>46657001.399999999</v>
      </c>
      <c r="AV20" s="48">
        <v>8562924.5399999991</v>
      </c>
      <c r="AW20" s="25">
        <f t="shared" si="14"/>
        <v>0.18352925141048604</v>
      </c>
      <c r="AX20" s="48">
        <v>45224485.75</v>
      </c>
      <c r="AY20" s="48">
        <v>7132738.7199999997</v>
      </c>
      <c r="AZ20" s="25">
        <f t="shared" si="15"/>
        <v>0.15771851468758824</v>
      </c>
      <c r="BA20" s="48">
        <v>38129035.740000002</v>
      </c>
      <c r="BB20" s="48">
        <v>8181838.6100000003</v>
      </c>
      <c r="BC20" s="25">
        <f t="shared" si="16"/>
        <v>0.21458288811161003</v>
      </c>
      <c r="BD20" s="48">
        <v>98003916.900000006</v>
      </c>
      <c r="BE20" s="48">
        <v>22113796.780000001</v>
      </c>
      <c r="BF20" s="25">
        <f t="shared" si="17"/>
        <v>0.22564196900991412</v>
      </c>
      <c r="BG20" s="48">
        <v>35526991</v>
      </c>
      <c r="BH20" s="48">
        <v>7122817.6399999997</v>
      </c>
      <c r="BI20" s="25">
        <f t="shared" si="18"/>
        <v>0.20049031565887468</v>
      </c>
      <c r="BJ20" s="48">
        <v>25524007.5</v>
      </c>
      <c r="BK20" s="48">
        <v>5308921.4400000004</v>
      </c>
      <c r="BL20" s="25">
        <f t="shared" si="19"/>
        <v>0.20799717442490176</v>
      </c>
      <c r="BM20" s="48">
        <v>45692407.5</v>
      </c>
      <c r="BN20" s="48">
        <v>7026626.8300000001</v>
      </c>
      <c r="BO20" s="25">
        <f t="shared" si="20"/>
        <v>0.15378105935871295</v>
      </c>
      <c r="BP20" s="26">
        <v>18233172</v>
      </c>
      <c r="BQ20" s="26">
        <v>3839013.67</v>
      </c>
      <c r="BR20" s="25">
        <f t="shared" si="21"/>
        <v>0.21055105880644354</v>
      </c>
      <c r="BS20" s="48">
        <v>34723506.719999999</v>
      </c>
      <c r="BT20" s="48">
        <v>7225674.6399999997</v>
      </c>
      <c r="BU20" s="25">
        <f t="shared" si="22"/>
        <v>0.20809173158303637</v>
      </c>
      <c r="BV20" s="48">
        <v>220985000</v>
      </c>
      <c r="BW20" s="48">
        <v>44959767.920000002</v>
      </c>
      <c r="BX20" s="25">
        <f t="shared" si="23"/>
        <v>0.20345167282847254</v>
      </c>
      <c r="BY20" s="48">
        <v>294918187</v>
      </c>
      <c r="BZ20" s="48">
        <v>59629690.469999999</v>
      </c>
      <c r="CA20" s="25">
        <f t="shared" si="24"/>
        <v>0.20219061793567855</v>
      </c>
      <c r="CB20" s="3">
        <f t="shared" si="28"/>
        <v>1867454618.8399997</v>
      </c>
      <c r="CC20" s="3">
        <f t="shared" si="28"/>
        <v>358434078.37000006</v>
      </c>
      <c r="CD20" s="19">
        <f t="shared" si="25"/>
        <v>0.19193723625404474</v>
      </c>
      <c r="CF20" s="27"/>
      <c r="CG20" s="27"/>
      <c r="CH20" s="23"/>
      <c r="CI20" s="23"/>
    </row>
    <row r="21" spans="1:87" ht="15.75" x14ac:dyDescent="0.2">
      <c r="A21" s="14" t="s">
        <v>67</v>
      </c>
      <c r="B21" s="48">
        <v>0</v>
      </c>
      <c r="C21" s="48">
        <v>0</v>
      </c>
      <c r="D21" s="25">
        <f t="shared" si="26"/>
        <v>0</v>
      </c>
      <c r="E21" s="48">
        <v>0</v>
      </c>
      <c r="F21" s="48">
        <v>0</v>
      </c>
      <c r="G21" s="25">
        <f t="shared" si="0"/>
        <v>0</v>
      </c>
      <c r="H21" s="48">
        <v>12384200</v>
      </c>
      <c r="I21" s="48">
        <v>514765.87</v>
      </c>
      <c r="J21" s="25">
        <f t="shared" si="1"/>
        <v>4.1566340175384763E-2</v>
      </c>
      <c r="K21" s="48">
        <v>0</v>
      </c>
      <c r="L21" s="48">
        <v>0</v>
      </c>
      <c r="M21" s="25">
        <f t="shared" si="2"/>
        <v>0</v>
      </c>
      <c r="N21" s="48">
        <v>0</v>
      </c>
      <c r="O21" s="48">
        <v>0</v>
      </c>
      <c r="P21" s="25">
        <f t="shared" si="3"/>
        <v>0</v>
      </c>
      <c r="Q21" s="48">
        <v>0</v>
      </c>
      <c r="R21" s="48">
        <v>0</v>
      </c>
      <c r="S21" s="25">
        <f t="shared" si="4"/>
        <v>0</v>
      </c>
      <c r="T21" s="48">
        <v>0</v>
      </c>
      <c r="U21" s="48">
        <v>0</v>
      </c>
      <c r="V21" s="25">
        <f t="shared" si="5"/>
        <v>0</v>
      </c>
      <c r="W21" s="48">
        <v>0</v>
      </c>
      <c r="X21" s="48">
        <v>0</v>
      </c>
      <c r="Y21" s="25">
        <f t="shared" si="6"/>
        <v>0</v>
      </c>
      <c r="Z21" s="48">
        <v>0</v>
      </c>
      <c r="AA21" s="48">
        <v>0</v>
      </c>
      <c r="AB21" s="25">
        <f t="shared" si="7"/>
        <v>0</v>
      </c>
      <c r="AC21" s="48">
        <v>0</v>
      </c>
      <c r="AD21" s="48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48">
        <v>0</v>
      </c>
      <c r="AJ21" s="48">
        <v>0</v>
      </c>
      <c r="AK21" s="25">
        <f t="shared" si="10"/>
        <v>0</v>
      </c>
      <c r="AL21" s="48">
        <v>0</v>
      </c>
      <c r="AM21" s="48">
        <v>0</v>
      </c>
      <c r="AN21" s="25">
        <f t="shared" si="11"/>
        <v>0</v>
      </c>
      <c r="AO21" s="48">
        <v>0</v>
      </c>
      <c r="AP21" s="48">
        <v>0</v>
      </c>
      <c r="AQ21" s="25">
        <f t="shared" si="12"/>
        <v>0</v>
      </c>
      <c r="AR21" s="48">
        <v>0</v>
      </c>
      <c r="AS21" s="48">
        <v>0</v>
      </c>
      <c r="AT21" s="25">
        <f t="shared" si="13"/>
        <v>0</v>
      </c>
      <c r="AU21" s="48">
        <v>0</v>
      </c>
      <c r="AV21" s="48">
        <v>0</v>
      </c>
      <c r="AW21" s="25">
        <f t="shared" si="14"/>
        <v>0</v>
      </c>
      <c r="AX21" s="48">
        <v>0</v>
      </c>
      <c r="AY21" s="48">
        <v>0</v>
      </c>
      <c r="AZ21" s="25">
        <f t="shared" si="15"/>
        <v>0</v>
      </c>
      <c r="BA21" s="48">
        <v>0</v>
      </c>
      <c r="BB21" s="48">
        <v>0</v>
      </c>
      <c r="BC21" s="25">
        <f t="shared" si="16"/>
        <v>0</v>
      </c>
      <c r="BD21" s="48">
        <v>0</v>
      </c>
      <c r="BE21" s="48">
        <v>0</v>
      </c>
      <c r="BF21" s="25">
        <f t="shared" si="17"/>
        <v>0</v>
      </c>
      <c r="BG21" s="48">
        <v>0</v>
      </c>
      <c r="BH21" s="48">
        <v>0</v>
      </c>
      <c r="BI21" s="25">
        <f t="shared" si="18"/>
        <v>0</v>
      </c>
      <c r="BJ21" s="48">
        <v>0</v>
      </c>
      <c r="BK21" s="48">
        <v>0</v>
      </c>
      <c r="BL21" s="25">
        <f t="shared" si="19"/>
        <v>0</v>
      </c>
      <c r="BM21" s="48">
        <v>0</v>
      </c>
      <c r="BN21" s="48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48">
        <v>0</v>
      </c>
      <c r="BT21" s="48">
        <v>0</v>
      </c>
      <c r="BU21" s="25">
        <f t="shared" si="22"/>
        <v>0</v>
      </c>
      <c r="BV21" s="48">
        <v>0</v>
      </c>
      <c r="BW21" s="48">
        <v>0</v>
      </c>
      <c r="BX21" s="25">
        <f t="shared" si="23"/>
        <v>0</v>
      </c>
      <c r="BY21" s="48">
        <v>0</v>
      </c>
      <c r="BZ21" s="48">
        <v>0</v>
      </c>
      <c r="CA21" s="25">
        <f t="shared" si="24"/>
        <v>0</v>
      </c>
      <c r="CB21" s="3">
        <f t="shared" si="28"/>
        <v>12384200</v>
      </c>
      <c r="CC21" s="3">
        <f t="shared" si="28"/>
        <v>514765.87</v>
      </c>
      <c r="CD21" s="19">
        <f t="shared" si="25"/>
        <v>4.1566340175384763E-2</v>
      </c>
      <c r="CF21" s="27"/>
      <c r="CG21" s="27"/>
      <c r="CH21" s="23"/>
      <c r="CI21" s="23"/>
    </row>
    <row r="22" spans="1:87" ht="15.75" x14ac:dyDescent="0.2">
      <c r="A22" s="5" t="s">
        <v>41</v>
      </c>
      <c r="B22" s="48">
        <v>178116840</v>
      </c>
      <c r="C22" s="48">
        <v>36945596.25</v>
      </c>
      <c r="D22" s="25">
        <f t="shared" si="26"/>
        <v>0.20742337585822879</v>
      </c>
      <c r="E22" s="48">
        <v>44420978</v>
      </c>
      <c r="F22" s="48">
        <v>9869271.5600000005</v>
      </c>
      <c r="G22" s="25">
        <f t="shared" si="0"/>
        <v>0.22217591787375776</v>
      </c>
      <c r="H22" s="48">
        <v>446333850.80000001</v>
      </c>
      <c r="I22" s="48">
        <v>105423842.14</v>
      </c>
      <c r="J22" s="25">
        <f t="shared" si="1"/>
        <v>0.23619952184007639</v>
      </c>
      <c r="K22" s="48">
        <v>263313214</v>
      </c>
      <c r="L22" s="48">
        <v>68094372.670000002</v>
      </c>
      <c r="M22" s="25">
        <f t="shared" si="2"/>
        <v>0.25860598348095054</v>
      </c>
      <c r="N22" s="48">
        <v>124901428</v>
      </c>
      <c r="O22" s="48">
        <v>29100186.52</v>
      </c>
      <c r="P22" s="25">
        <f t="shared" si="3"/>
        <v>0.23298521871183089</v>
      </c>
      <c r="Q22" s="48">
        <v>130371068</v>
      </c>
      <c r="R22" s="48">
        <v>29435598.870000001</v>
      </c>
      <c r="S22" s="25">
        <f t="shared" si="4"/>
        <v>0.22578321495379636</v>
      </c>
      <c r="T22" s="48">
        <v>293609114.07999998</v>
      </c>
      <c r="U22" s="48">
        <v>77068347.980000004</v>
      </c>
      <c r="V22" s="25">
        <f t="shared" si="5"/>
        <v>0.26248622499845531</v>
      </c>
      <c r="W22" s="48">
        <v>62194621</v>
      </c>
      <c r="X22" s="48">
        <v>12212046.74</v>
      </c>
      <c r="Y22" s="25">
        <f t="shared" si="6"/>
        <v>0.19635213694766304</v>
      </c>
      <c r="Z22" s="48">
        <v>249791288</v>
      </c>
      <c r="AA22" s="48">
        <v>65912068.409999996</v>
      </c>
      <c r="AB22" s="25">
        <f t="shared" si="7"/>
        <v>0.26386856378273688</v>
      </c>
      <c r="AC22" s="48">
        <v>322157574</v>
      </c>
      <c r="AD22" s="48">
        <v>80978486.689999998</v>
      </c>
      <c r="AE22" s="25">
        <f t="shared" si="8"/>
        <v>0.25136297646070555</v>
      </c>
      <c r="AF22" s="24">
        <v>96008478</v>
      </c>
      <c r="AG22" s="24">
        <v>24857192.280000001</v>
      </c>
      <c r="AH22" s="25">
        <f t="shared" si="9"/>
        <v>0.25890622159430549</v>
      </c>
      <c r="AI22" s="48">
        <v>624087673.20000005</v>
      </c>
      <c r="AJ22" s="48">
        <v>130126567.3</v>
      </c>
      <c r="AK22" s="25">
        <f t="shared" si="10"/>
        <v>0.20850686992867204</v>
      </c>
      <c r="AL22" s="48">
        <v>364071854</v>
      </c>
      <c r="AM22" s="48">
        <v>95336906.939999998</v>
      </c>
      <c r="AN22" s="25">
        <f t="shared" si="11"/>
        <v>0.26186288748374381</v>
      </c>
      <c r="AO22" s="48">
        <v>75488894</v>
      </c>
      <c r="AP22" s="48">
        <v>18340904.890000001</v>
      </c>
      <c r="AQ22" s="25">
        <f t="shared" si="12"/>
        <v>0.2429616320779584</v>
      </c>
      <c r="AR22" s="48">
        <v>78219355</v>
      </c>
      <c r="AS22" s="48">
        <v>18505661.530000001</v>
      </c>
      <c r="AT22" s="25">
        <f t="shared" si="13"/>
        <v>0.23658673137869779</v>
      </c>
      <c r="AU22" s="48">
        <v>67365815.390000001</v>
      </c>
      <c r="AV22" s="48">
        <v>17892742.870000001</v>
      </c>
      <c r="AW22" s="25">
        <f t="shared" si="14"/>
        <v>0.26560567502098487</v>
      </c>
      <c r="AX22" s="48">
        <v>96279716</v>
      </c>
      <c r="AY22" s="48">
        <v>21812490.670000002</v>
      </c>
      <c r="AZ22" s="25">
        <f t="shared" si="15"/>
        <v>0.22655333414153406</v>
      </c>
      <c r="BA22" s="48">
        <v>62515567</v>
      </c>
      <c r="BB22" s="48">
        <v>15998566.35</v>
      </c>
      <c r="BC22" s="25">
        <f t="shared" si="16"/>
        <v>0.25591332075737233</v>
      </c>
      <c r="BD22" s="48">
        <v>152311676</v>
      </c>
      <c r="BE22" s="48">
        <v>43549857.729999997</v>
      </c>
      <c r="BF22" s="25">
        <f t="shared" si="17"/>
        <v>0.28592593078681633</v>
      </c>
      <c r="BG22" s="48">
        <v>97822171</v>
      </c>
      <c r="BH22" s="48">
        <v>24931258.91</v>
      </c>
      <c r="BI22" s="25">
        <f t="shared" si="18"/>
        <v>0.25486307096987248</v>
      </c>
      <c r="BJ22" s="48">
        <v>95947832</v>
      </c>
      <c r="BK22" s="48">
        <v>23971751.600000001</v>
      </c>
      <c r="BL22" s="25">
        <f t="shared" si="19"/>
        <v>0.24984151387599879</v>
      </c>
      <c r="BM22" s="48">
        <v>102373890.44</v>
      </c>
      <c r="BN22" s="48">
        <v>25943217</v>
      </c>
      <c r="BO22" s="25">
        <f t="shared" si="20"/>
        <v>0.25341634364481813</v>
      </c>
      <c r="BP22" s="26">
        <v>127281741</v>
      </c>
      <c r="BQ22" s="26">
        <v>30081653.18</v>
      </c>
      <c r="BR22" s="25">
        <f t="shared" si="21"/>
        <v>0.23633910837218985</v>
      </c>
      <c r="BS22" s="48">
        <v>64003144.960000001</v>
      </c>
      <c r="BT22" s="48">
        <v>18392529.149999999</v>
      </c>
      <c r="BU22" s="25">
        <f t="shared" si="22"/>
        <v>0.28736914664888363</v>
      </c>
      <c r="BV22" s="48">
        <v>789559473</v>
      </c>
      <c r="BW22" s="48">
        <v>195057668.22999999</v>
      </c>
      <c r="BX22" s="25">
        <f t="shared" si="23"/>
        <v>0.24704620095160329</v>
      </c>
      <c r="BY22" s="48">
        <v>2314185629</v>
      </c>
      <c r="BZ22" s="48">
        <v>564132648.26999998</v>
      </c>
      <c r="CA22" s="25">
        <f t="shared" si="24"/>
        <v>0.24377156317999069</v>
      </c>
      <c r="CB22" s="3">
        <f t="shared" si="28"/>
        <v>7322732885.8699999</v>
      </c>
      <c r="CC22" s="3">
        <f t="shared" si="28"/>
        <v>1783971434.73</v>
      </c>
      <c r="CD22" s="19">
        <f t="shared" si="25"/>
        <v>0.243620989941114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48">
        <v>26331000</v>
      </c>
      <c r="C23" s="48">
        <v>4224505.7</v>
      </c>
      <c r="D23" s="25">
        <f t="shared" si="26"/>
        <v>0.16043848315673542</v>
      </c>
      <c r="E23" s="48">
        <v>10117359</v>
      </c>
      <c r="F23" s="48">
        <v>2310049.96</v>
      </c>
      <c r="G23" s="25">
        <f t="shared" si="0"/>
        <v>0.22832539203165569</v>
      </c>
      <c r="H23" s="48">
        <v>131187114.56999999</v>
      </c>
      <c r="I23" s="48">
        <v>21086741.23</v>
      </c>
      <c r="J23" s="25">
        <f t="shared" si="1"/>
        <v>0.16073789944322883</v>
      </c>
      <c r="K23" s="48">
        <v>12571304.359999999</v>
      </c>
      <c r="L23" s="48">
        <v>1354374.1</v>
      </c>
      <c r="M23" s="25">
        <f t="shared" si="2"/>
        <v>0.10773536788349623</v>
      </c>
      <c r="N23" s="48">
        <v>13119670</v>
      </c>
      <c r="O23" s="48">
        <v>2040662.8</v>
      </c>
      <c r="P23" s="25">
        <f t="shared" si="3"/>
        <v>0.15554223543732426</v>
      </c>
      <c r="Q23" s="48">
        <v>1680000</v>
      </c>
      <c r="R23" s="48">
        <v>281409.2</v>
      </c>
      <c r="S23" s="25">
        <f t="shared" si="4"/>
        <v>0.1675054761904762</v>
      </c>
      <c r="T23" s="48">
        <v>36980507</v>
      </c>
      <c r="U23" s="48">
        <v>6954202.8899999997</v>
      </c>
      <c r="V23" s="25">
        <f t="shared" si="5"/>
        <v>0.18805050157911571</v>
      </c>
      <c r="W23" s="48">
        <v>6987387</v>
      </c>
      <c r="X23" s="48">
        <v>1596364.36</v>
      </c>
      <c r="Y23" s="25">
        <f t="shared" si="6"/>
        <v>0.22846371039703398</v>
      </c>
      <c r="Z23" s="48">
        <v>33956227.350000001</v>
      </c>
      <c r="AA23" s="48">
        <v>3329543.52</v>
      </c>
      <c r="AB23" s="25">
        <f t="shared" si="7"/>
        <v>9.8053988320937535E-2</v>
      </c>
      <c r="AC23" s="48">
        <v>12199782.9</v>
      </c>
      <c r="AD23" s="48">
        <v>586976.52</v>
      </c>
      <c r="AE23" s="25">
        <f t="shared" si="8"/>
        <v>4.8113685695177412E-2</v>
      </c>
      <c r="AF23" s="24">
        <v>24485500</v>
      </c>
      <c r="AG23" s="24">
        <v>2137097.12</v>
      </c>
      <c r="AH23" s="25">
        <f t="shared" si="9"/>
        <v>8.7280109452533131E-2</v>
      </c>
      <c r="AI23" s="48">
        <v>34743000</v>
      </c>
      <c r="AJ23" s="48">
        <v>6064705.5499999998</v>
      </c>
      <c r="AK23" s="25">
        <f t="shared" si="10"/>
        <v>0.17455906369628413</v>
      </c>
      <c r="AL23" s="48">
        <v>71427617</v>
      </c>
      <c r="AM23" s="48">
        <v>13677197.199999999</v>
      </c>
      <c r="AN23" s="25">
        <f t="shared" si="11"/>
        <v>0.19148331940011382</v>
      </c>
      <c r="AO23" s="48">
        <v>14861810</v>
      </c>
      <c r="AP23" s="48">
        <v>1679638.47</v>
      </c>
      <c r="AQ23" s="25">
        <f t="shared" si="12"/>
        <v>0.11301708674784565</v>
      </c>
      <c r="AR23" s="48">
        <v>23893894</v>
      </c>
      <c r="AS23" s="48">
        <v>1640027.71</v>
      </c>
      <c r="AT23" s="25">
        <f t="shared" si="13"/>
        <v>6.8637941977979816E-2</v>
      </c>
      <c r="AU23" s="48">
        <v>12895216</v>
      </c>
      <c r="AV23" s="48">
        <v>309117.39</v>
      </c>
      <c r="AW23" s="25">
        <f t="shared" si="14"/>
        <v>2.3971478259844581E-2</v>
      </c>
      <c r="AX23" s="48">
        <v>16380265</v>
      </c>
      <c r="AY23" s="48">
        <v>2350800.9700000002</v>
      </c>
      <c r="AZ23" s="25">
        <f t="shared" si="15"/>
        <v>0.14351422092377628</v>
      </c>
      <c r="BA23" s="48">
        <v>500000</v>
      </c>
      <c r="BB23" s="48">
        <v>124800</v>
      </c>
      <c r="BC23" s="25">
        <f t="shared" si="16"/>
        <v>0.24959999999999999</v>
      </c>
      <c r="BD23" s="48">
        <v>13406806.789999999</v>
      </c>
      <c r="BE23" s="48">
        <v>7720776.9699999997</v>
      </c>
      <c r="BF23" s="25">
        <f t="shared" si="17"/>
        <v>0.57588485393545386</v>
      </c>
      <c r="BG23" s="48">
        <v>17590444</v>
      </c>
      <c r="BH23" s="48">
        <v>3392698.78</v>
      </c>
      <c r="BI23" s="25">
        <f t="shared" si="18"/>
        <v>0.19287169670077683</v>
      </c>
      <c r="BJ23" s="48">
        <v>565000</v>
      </c>
      <c r="BK23" s="48">
        <v>150513</v>
      </c>
      <c r="BL23" s="25">
        <f t="shared" si="19"/>
        <v>0.26639469026548673</v>
      </c>
      <c r="BM23" s="48">
        <v>14840075</v>
      </c>
      <c r="BN23" s="48">
        <v>2669145.52</v>
      </c>
      <c r="BO23" s="25">
        <f t="shared" si="20"/>
        <v>0.17986064895224585</v>
      </c>
      <c r="BP23" s="26">
        <v>1202000</v>
      </c>
      <c r="BQ23" s="26">
        <v>307471.45</v>
      </c>
      <c r="BR23" s="25">
        <f t="shared" si="21"/>
        <v>0.25579987520798669</v>
      </c>
      <c r="BS23" s="48">
        <v>2821726</v>
      </c>
      <c r="BT23" s="48">
        <v>480793.02</v>
      </c>
      <c r="BU23" s="25">
        <f t="shared" si="22"/>
        <v>0.17038969056527814</v>
      </c>
      <c r="BV23" s="48">
        <v>126608000</v>
      </c>
      <c r="BW23" s="48">
        <v>27661344.780000001</v>
      </c>
      <c r="BX23" s="25">
        <f t="shared" si="23"/>
        <v>0.21848022857955265</v>
      </c>
      <c r="BY23" s="48">
        <v>248799060</v>
      </c>
      <c r="BZ23" s="48">
        <v>50704053.75</v>
      </c>
      <c r="CA23" s="25">
        <f t="shared" si="24"/>
        <v>0.20379519822140807</v>
      </c>
      <c r="CB23" s="3">
        <f t="shared" si="28"/>
        <v>910150765.97000003</v>
      </c>
      <c r="CC23" s="3">
        <f>C23+F23+I23+L23+O23+R23+U23+X23+AA23+AD23+AG23+AJ23+AM23+AP23+AS23+AV23+AY23+BB23+BE23+BH23+BK23+BN23+BQ23+BT23+BW23+BZ23</f>
        <v>164835011.95999998</v>
      </c>
      <c r="CD23" s="19">
        <f t="shared" si="25"/>
        <v>0.18110737047430359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48">
        <v>1310000</v>
      </c>
      <c r="C24" s="48">
        <v>300000</v>
      </c>
      <c r="D24" s="25">
        <f t="shared" si="26"/>
        <v>0.22900763358778625</v>
      </c>
      <c r="E24" s="48">
        <v>1300000</v>
      </c>
      <c r="F24" s="48">
        <v>565685</v>
      </c>
      <c r="G24" s="25">
        <f t="shared" si="0"/>
        <v>0.43514230769230772</v>
      </c>
      <c r="H24" s="48">
        <v>21362143.890000001</v>
      </c>
      <c r="I24" s="48">
        <v>6425060.3200000003</v>
      </c>
      <c r="J24" s="25">
        <f t="shared" si="1"/>
        <v>0.30076851616975042</v>
      </c>
      <c r="K24" s="48">
        <v>1000000</v>
      </c>
      <c r="L24" s="48">
        <v>150000</v>
      </c>
      <c r="M24" s="25">
        <f t="shared" si="2"/>
        <v>0.15</v>
      </c>
      <c r="N24" s="48">
        <v>1850000</v>
      </c>
      <c r="O24" s="48">
        <v>423000</v>
      </c>
      <c r="P24" s="25">
        <f t="shared" si="3"/>
        <v>0.22864864864864864</v>
      </c>
      <c r="Q24" s="48">
        <v>1200000</v>
      </c>
      <c r="R24" s="48">
        <v>300000</v>
      </c>
      <c r="S24" s="25">
        <f t="shared" si="4"/>
        <v>0.25</v>
      </c>
      <c r="T24" s="48">
        <v>9460794.2100000009</v>
      </c>
      <c r="U24" s="48">
        <v>2523018.75</v>
      </c>
      <c r="V24" s="25">
        <f t="shared" si="5"/>
        <v>0.26668149565426386</v>
      </c>
      <c r="W24" s="48">
        <v>2876896</v>
      </c>
      <c r="X24" s="48">
        <v>620420</v>
      </c>
      <c r="Y24" s="25">
        <f t="shared" si="6"/>
        <v>0.2156560403990968</v>
      </c>
      <c r="Z24" s="48">
        <v>7166000</v>
      </c>
      <c r="AA24" s="48">
        <v>1717774.61</v>
      </c>
      <c r="AB24" s="25">
        <f t="shared" si="7"/>
        <v>0.23971177923527773</v>
      </c>
      <c r="AC24" s="48">
        <v>3400000</v>
      </c>
      <c r="AD24" s="48">
        <v>850000</v>
      </c>
      <c r="AE24" s="25">
        <f t="shared" si="8"/>
        <v>0.25</v>
      </c>
      <c r="AF24" s="24">
        <v>1700000</v>
      </c>
      <c r="AG24" s="24">
        <v>328200</v>
      </c>
      <c r="AH24" s="25">
        <f t="shared" si="9"/>
        <v>0.19305882352941175</v>
      </c>
      <c r="AI24" s="48">
        <v>3120000</v>
      </c>
      <c r="AJ24" s="48">
        <v>780000</v>
      </c>
      <c r="AK24" s="25">
        <f t="shared" si="10"/>
        <v>0.25</v>
      </c>
      <c r="AL24" s="48">
        <v>9270000</v>
      </c>
      <c r="AM24" s="48">
        <v>2382237.2000000002</v>
      </c>
      <c r="AN24" s="25">
        <f t="shared" si="11"/>
        <v>0.2569835167206041</v>
      </c>
      <c r="AO24" s="48">
        <v>2975000</v>
      </c>
      <c r="AP24" s="48">
        <v>605680</v>
      </c>
      <c r="AQ24" s="25">
        <f t="shared" si="12"/>
        <v>0.20358991596638656</v>
      </c>
      <c r="AR24" s="48">
        <v>2450000</v>
      </c>
      <c r="AS24" s="48">
        <v>720000</v>
      </c>
      <c r="AT24" s="25">
        <f t="shared" si="13"/>
        <v>0.29387755102040819</v>
      </c>
      <c r="AU24" s="48">
        <v>2471900</v>
      </c>
      <c r="AV24" s="48">
        <v>461983.32</v>
      </c>
      <c r="AW24" s="25">
        <f t="shared" si="14"/>
        <v>0.18689401674825035</v>
      </c>
      <c r="AX24" s="48">
        <v>1800000</v>
      </c>
      <c r="AY24" s="48">
        <v>465000</v>
      </c>
      <c r="AZ24" s="25">
        <f t="shared" si="15"/>
        <v>0.25833333333333336</v>
      </c>
      <c r="BA24" s="48">
        <v>2400000</v>
      </c>
      <c r="BB24" s="48">
        <v>650000</v>
      </c>
      <c r="BC24" s="25">
        <f t="shared" si="16"/>
        <v>0.27083333333333331</v>
      </c>
      <c r="BD24" s="48">
        <v>5500000</v>
      </c>
      <c r="BE24" s="48">
        <v>1450000</v>
      </c>
      <c r="BF24" s="25">
        <f t="shared" si="17"/>
        <v>0.26363636363636361</v>
      </c>
      <c r="BG24" s="48">
        <v>1821500</v>
      </c>
      <c r="BH24" s="48">
        <v>100000</v>
      </c>
      <c r="BI24" s="25">
        <f t="shared" si="18"/>
        <v>5.489980785067252E-2</v>
      </c>
      <c r="BJ24" s="48">
        <v>2000000</v>
      </c>
      <c r="BK24" s="48">
        <v>500100</v>
      </c>
      <c r="BL24" s="25">
        <f t="shared" si="19"/>
        <v>0.25004999999999999</v>
      </c>
      <c r="BM24" s="48">
        <v>5873152</v>
      </c>
      <c r="BN24" s="48">
        <v>1081887.3899999999</v>
      </c>
      <c r="BO24" s="25">
        <f t="shared" si="20"/>
        <v>0.18420898863165808</v>
      </c>
      <c r="BP24" s="26">
        <v>2800000</v>
      </c>
      <c r="BQ24" s="26">
        <v>812108</v>
      </c>
      <c r="BR24" s="25">
        <f t="shared" si="21"/>
        <v>0.29003857142857142</v>
      </c>
      <c r="BS24" s="48">
        <v>1500000</v>
      </c>
      <c r="BT24" s="48">
        <v>375000</v>
      </c>
      <c r="BU24" s="25">
        <f t="shared" si="22"/>
        <v>0.25</v>
      </c>
      <c r="BV24" s="48">
        <v>3200000</v>
      </c>
      <c r="BW24" s="48">
        <v>0</v>
      </c>
      <c r="BX24" s="25">
        <f t="shared" si="23"/>
        <v>0</v>
      </c>
      <c r="BY24" s="48">
        <v>33868813</v>
      </c>
      <c r="BZ24" s="48">
        <v>7277500</v>
      </c>
      <c r="CA24" s="25">
        <f t="shared" si="24"/>
        <v>0.21487319322351214</v>
      </c>
      <c r="CB24" s="3">
        <f t="shared" si="28"/>
        <v>133676199.10000001</v>
      </c>
      <c r="CC24" s="3">
        <f>C24+F24+I24+L24+O24+R24+U24+X24+AA24+AD24+AG24+AJ24+AM24+AP24+AS24+AV24+AY24+BB24+BE24+BH24+BK24+BN24+BQ24+BT24+BW24+BZ24</f>
        <v>31864654.59</v>
      </c>
      <c r="CD24" s="19">
        <f t="shared" si="25"/>
        <v>0.2383719375964812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48">
        <v>5000</v>
      </c>
      <c r="C25" s="48">
        <v>4819</v>
      </c>
      <c r="D25" s="25">
        <f t="shared" si="26"/>
        <v>0.96379999999999999</v>
      </c>
      <c r="E25" s="48">
        <v>0</v>
      </c>
      <c r="F25" s="48">
        <v>0</v>
      </c>
      <c r="G25" s="25">
        <f t="shared" si="0"/>
        <v>0</v>
      </c>
      <c r="H25" s="48">
        <v>2210123.14</v>
      </c>
      <c r="I25" s="48">
        <v>804854.71</v>
      </c>
      <c r="J25" s="25">
        <f t="shared" si="1"/>
        <v>0.36416736037612812</v>
      </c>
      <c r="K25" s="48">
        <v>579293.28</v>
      </c>
      <c r="L25" s="48">
        <v>17002</v>
      </c>
      <c r="M25" s="25">
        <f t="shared" si="2"/>
        <v>2.9349555030225793E-2</v>
      </c>
      <c r="N25" s="48">
        <v>1912</v>
      </c>
      <c r="O25" s="48">
        <v>1912</v>
      </c>
      <c r="P25" s="25">
        <f t="shared" si="3"/>
        <v>1</v>
      </c>
      <c r="Q25" s="48">
        <v>250000</v>
      </c>
      <c r="R25" s="48">
        <v>21844</v>
      </c>
      <c r="S25" s="25">
        <f t="shared" si="4"/>
        <v>8.7375999999999995E-2</v>
      </c>
      <c r="T25" s="48">
        <v>895000</v>
      </c>
      <c r="U25" s="48">
        <v>1939</v>
      </c>
      <c r="V25" s="25">
        <f t="shared" si="5"/>
        <v>2.1664804469273742E-3</v>
      </c>
      <c r="W25" s="48">
        <v>436926.77</v>
      </c>
      <c r="X25" s="48">
        <v>0</v>
      </c>
      <c r="Y25" s="25">
        <f t="shared" si="6"/>
        <v>0</v>
      </c>
      <c r="Z25" s="48">
        <v>1849010</v>
      </c>
      <c r="AA25" s="48">
        <v>0</v>
      </c>
      <c r="AB25" s="25">
        <f t="shared" si="7"/>
        <v>0</v>
      </c>
      <c r="AC25" s="48">
        <v>1540000</v>
      </c>
      <c r="AD25" s="48">
        <v>452281.8</v>
      </c>
      <c r="AE25" s="25">
        <f t="shared" si="8"/>
        <v>0.29368948051948052</v>
      </c>
      <c r="AF25" s="24">
        <v>48000</v>
      </c>
      <c r="AG25" s="24">
        <v>1563</v>
      </c>
      <c r="AH25" s="25">
        <f t="shared" si="9"/>
        <v>3.2562500000000001E-2</v>
      </c>
      <c r="AI25" s="48">
        <v>70000</v>
      </c>
      <c r="AJ25" s="48">
        <v>10293</v>
      </c>
      <c r="AK25" s="25">
        <f t="shared" si="10"/>
        <v>0.14704285714285714</v>
      </c>
      <c r="AL25" s="48">
        <v>302039</v>
      </c>
      <c r="AM25" s="48">
        <v>5739</v>
      </c>
      <c r="AN25" s="25">
        <f t="shared" si="11"/>
        <v>1.9000857505156617E-2</v>
      </c>
      <c r="AO25" s="48">
        <v>0</v>
      </c>
      <c r="AP25" s="48">
        <v>0</v>
      </c>
      <c r="AQ25" s="25">
        <f t="shared" si="12"/>
        <v>0</v>
      </c>
      <c r="AR25" s="48">
        <v>0</v>
      </c>
      <c r="AS25" s="48">
        <v>0</v>
      </c>
      <c r="AT25" s="25">
        <f t="shared" si="13"/>
        <v>0</v>
      </c>
      <c r="AU25" s="48">
        <v>325000</v>
      </c>
      <c r="AV25" s="48">
        <v>2239</v>
      </c>
      <c r="AW25" s="25">
        <f t="shared" si="14"/>
        <v>6.889230769230769E-3</v>
      </c>
      <c r="AX25" s="48">
        <v>15000</v>
      </c>
      <c r="AY25" s="48">
        <v>176</v>
      </c>
      <c r="AZ25" s="25">
        <f t="shared" si="15"/>
        <v>1.1733333333333333E-2</v>
      </c>
      <c r="BA25" s="48">
        <v>10000</v>
      </c>
      <c r="BB25" s="48">
        <v>100</v>
      </c>
      <c r="BC25" s="25">
        <f t="shared" si="16"/>
        <v>0.01</v>
      </c>
      <c r="BD25" s="48">
        <v>3500</v>
      </c>
      <c r="BE25" s="48">
        <v>0</v>
      </c>
      <c r="BF25" s="25">
        <f t="shared" si="17"/>
        <v>0</v>
      </c>
      <c r="BG25" s="48">
        <v>0</v>
      </c>
      <c r="BH25" s="48">
        <v>0</v>
      </c>
      <c r="BI25" s="25">
        <f t="shared" si="18"/>
        <v>0</v>
      </c>
      <c r="BJ25" s="48">
        <v>0</v>
      </c>
      <c r="BK25" s="48">
        <v>0</v>
      </c>
      <c r="BL25" s="25">
        <f t="shared" si="19"/>
        <v>0</v>
      </c>
      <c r="BM25" s="48">
        <v>6000</v>
      </c>
      <c r="BN25" s="48">
        <v>976</v>
      </c>
      <c r="BO25" s="25">
        <f t="shared" si="20"/>
        <v>0.16266666666666665</v>
      </c>
      <c r="BP25" s="26">
        <v>150000</v>
      </c>
      <c r="BQ25" s="26">
        <v>0</v>
      </c>
      <c r="BR25" s="25">
        <f t="shared" si="21"/>
        <v>0</v>
      </c>
      <c r="BS25" s="48">
        <v>42000</v>
      </c>
      <c r="BT25" s="48">
        <v>6196</v>
      </c>
      <c r="BU25" s="25">
        <f t="shared" si="22"/>
        <v>0.14752380952380953</v>
      </c>
      <c r="BV25" s="48">
        <v>23800000</v>
      </c>
      <c r="BW25" s="48">
        <v>5124969.87</v>
      </c>
      <c r="BX25" s="25">
        <f t="shared" si="23"/>
        <v>0.21533486848739497</v>
      </c>
      <c r="BY25" s="48">
        <v>230000000</v>
      </c>
      <c r="BZ25" s="48">
        <v>45770527.780000001</v>
      </c>
      <c r="CA25" s="25">
        <f t="shared" si="24"/>
        <v>0.19900229469565217</v>
      </c>
      <c r="CB25" s="3">
        <f t="shared" si="28"/>
        <v>262538804.19</v>
      </c>
      <c r="CC25" s="3">
        <f>C25+F25+I25+L25+O25+R25+U25+X25+AA25+AD25+AG25+AJ25+AM25+AP25+AS25+AV25+AY25+BB25+BE25+BH25+BK25+BN25+BQ25+BT25+BW25+BZ25</f>
        <v>52227432.160000004</v>
      </c>
      <c r="CD25" s="19">
        <f t="shared" si="25"/>
        <v>0.19893223906894494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48">
        <v>0</v>
      </c>
      <c r="C26" s="48">
        <v>0</v>
      </c>
      <c r="D26" s="25">
        <f t="shared" si="26"/>
        <v>0</v>
      </c>
      <c r="E26" s="48">
        <v>0</v>
      </c>
      <c r="F26" s="48">
        <v>0</v>
      </c>
      <c r="G26" s="25">
        <f t="shared" si="0"/>
        <v>0</v>
      </c>
      <c r="H26" s="48">
        <v>0</v>
      </c>
      <c r="I26" s="48">
        <v>0</v>
      </c>
      <c r="J26" s="25">
        <f t="shared" si="1"/>
        <v>0</v>
      </c>
      <c r="K26" s="48">
        <v>0</v>
      </c>
      <c r="L26" s="48">
        <v>0</v>
      </c>
      <c r="M26" s="25">
        <f t="shared" si="2"/>
        <v>0</v>
      </c>
      <c r="N26" s="48">
        <v>0</v>
      </c>
      <c r="O26" s="48">
        <v>0</v>
      </c>
      <c r="P26" s="25">
        <f t="shared" si="3"/>
        <v>0</v>
      </c>
      <c r="Q26" s="48">
        <v>0</v>
      </c>
      <c r="R26" s="48">
        <v>0</v>
      </c>
      <c r="S26" s="25">
        <f t="shared" si="4"/>
        <v>0</v>
      </c>
      <c r="T26" s="48">
        <v>4346735.9000000004</v>
      </c>
      <c r="U26" s="48">
        <v>0</v>
      </c>
      <c r="V26" s="25">
        <f t="shared" si="5"/>
        <v>0</v>
      </c>
      <c r="W26" s="48">
        <v>100000</v>
      </c>
      <c r="X26" s="48">
        <v>0</v>
      </c>
      <c r="Y26" s="25">
        <f t="shared" si="6"/>
        <v>0</v>
      </c>
      <c r="Z26" s="48">
        <v>1916000</v>
      </c>
      <c r="AA26" s="48">
        <v>0</v>
      </c>
      <c r="AB26" s="25">
        <f t="shared" si="7"/>
        <v>0</v>
      </c>
      <c r="AC26" s="48">
        <v>0</v>
      </c>
      <c r="AD26" s="48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48">
        <v>0</v>
      </c>
      <c r="AJ26" s="48">
        <v>0</v>
      </c>
      <c r="AK26" s="25">
        <f t="shared" si="10"/>
        <v>0</v>
      </c>
      <c r="AL26" s="48">
        <v>0</v>
      </c>
      <c r="AM26" s="48">
        <v>0</v>
      </c>
      <c r="AN26" s="25">
        <f t="shared" si="11"/>
        <v>0</v>
      </c>
      <c r="AO26" s="48">
        <v>0</v>
      </c>
      <c r="AP26" s="48">
        <v>0</v>
      </c>
      <c r="AQ26" s="25">
        <f t="shared" si="12"/>
        <v>0</v>
      </c>
      <c r="AR26" s="48">
        <v>0</v>
      </c>
      <c r="AS26" s="48">
        <v>0</v>
      </c>
      <c r="AT26" s="25">
        <f t="shared" si="13"/>
        <v>0</v>
      </c>
      <c r="AU26" s="48">
        <v>0</v>
      </c>
      <c r="AV26" s="48">
        <v>0</v>
      </c>
      <c r="AW26" s="25">
        <f t="shared" si="14"/>
        <v>0</v>
      </c>
      <c r="AX26" s="48">
        <v>1800000</v>
      </c>
      <c r="AY26" s="48">
        <v>0</v>
      </c>
      <c r="AZ26" s="25">
        <f t="shared" si="15"/>
        <v>0</v>
      </c>
      <c r="BA26" s="48">
        <v>0</v>
      </c>
      <c r="BB26" s="48">
        <v>0</v>
      </c>
      <c r="BC26" s="25">
        <f t="shared" si="16"/>
        <v>0</v>
      </c>
      <c r="BD26" s="48">
        <v>0</v>
      </c>
      <c r="BE26" s="48">
        <v>0</v>
      </c>
      <c r="BF26" s="25">
        <f t="shared" si="17"/>
        <v>0</v>
      </c>
      <c r="BG26" s="48">
        <v>0</v>
      </c>
      <c r="BH26" s="48">
        <v>0</v>
      </c>
      <c r="BI26" s="25">
        <f t="shared" si="18"/>
        <v>0</v>
      </c>
      <c r="BJ26" s="48">
        <v>0</v>
      </c>
      <c r="BK26" s="48">
        <v>0</v>
      </c>
      <c r="BL26" s="25">
        <f t="shared" si="19"/>
        <v>0</v>
      </c>
      <c r="BM26" s="48">
        <v>7513984.4400000004</v>
      </c>
      <c r="BN26" s="48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48">
        <v>0</v>
      </c>
      <c r="BT26" s="48">
        <v>0</v>
      </c>
      <c r="BU26" s="25">
        <f t="shared" si="22"/>
        <v>0</v>
      </c>
      <c r="BV26" s="48">
        <v>14613400</v>
      </c>
      <c r="BW26" s="48">
        <v>0</v>
      </c>
      <c r="BX26" s="25">
        <f t="shared" si="23"/>
        <v>0</v>
      </c>
      <c r="BY26" s="48">
        <v>0</v>
      </c>
      <c r="BZ26" s="48">
        <v>0</v>
      </c>
      <c r="CA26" s="25">
        <f t="shared" si="24"/>
        <v>0</v>
      </c>
      <c r="CB26" s="3">
        <f t="shared" si="28"/>
        <v>30290120.340000004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801299930.84000003</v>
      </c>
      <c r="C27" s="3">
        <f>SUM(C13:C26)</f>
        <v>158021740.77999997</v>
      </c>
      <c r="D27" s="16">
        <f t="shared" si="26"/>
        <v>0.19720673208388564</v>
      </c>
      <c r="E27" s="3">
        <f>SUM(E13:E26)</f>
        <v>253223686.75999999</v>
      </c>
      <c r="F27" s="3">
        <f>SUM(F13:F26)</f>
        <v>45600032.159999996</v>
      </c>
      <c r="G27" s="16">
        <f t="shared" si="0"/>
        <v>0.18007806751198097</v>
      </c>
      <c r="H27" s="3">
        <f>SUM(H13:H26)</f>
        <v>3009290639.25</v>
      </c>
      <c r="I27" s="3">
        <f>SUM(I13:I26)</f>
        <v>472935830.46000004</v>
      </c>
      <c r="J27" s="16">
        <f t="shared" si="1"/>
        <v>0.15715857560965563</v>
      </c>
      <c r="K27" s="3">
        <f>SUM(K13:K26)</f>
        <v>1555870279.2299998</v>
      </c>
      <c r="L27" s="3">
        <f>SUM(L13:L26)</f>
        <v>280471926.56000006</v>
      </c>
      <c r="M27" s="16">
        <f t="shared" si="2"/>
        <v>0.18026690933308762</v>
      </c>
      <c r="N27" s="3">
        <f>SUM(N13:N26)</f>
        <v>551679478.09000003</v>
      </c>
      <c r="O27" s="3">
        <f>SUM(O13:O26)</f>
        <v>103889835.91999999</v>
      </c>
      <c r="P27" s="16">
        <f t="shared" si="3"/>
        <v>0.1883155709900298</v>
      </c>
      <c r="Q27" s="3">
        <f>SUM(Q13:Q26)</f>
        <v>501755358.70999998</v>
      </c>
      <c r="R27" s="3">
        <f>SUM(R13:R26)</f>
        <v>86359436.189999998</v>
      </c>
      <c r="S27" s="16">
        <f t="shared" si="4"/>
        <v>0.17211462656229098</v>
      </c>
      <c r="T27" s="3">
        <f>SUM(T13:T26)</f>
        <v>1633660192.98</v>
      </c>
      <c r="U27" s="3">
        <f>SUM(U13:U26)</f>
        <v>385919749.65000004</v>
      </c>
      <c r="V27" s="16">
        <f t="shared" si="5"/>
        <v>0.23623012380930594</v>
      </c>
      <c r="W27" s="3">
        <f>SUM(W13:W26)</f>
        <v>312142741.83999997</v>
      </c>
      <c r="X27" s="3">
        <f>SUM(X13:X26)</f>
        <v>56280386.690000005</v>
      </c>
      <c r="Y27" s="16">
        <f t="shared" si="6"/>
        <v>0.18030336492286131</v>
      </c>
      <c r="Z27" s="3">
        <f>SUM(Z13:Z26)</f>
        <v>1204456127.3599999</v>
      </c>
      <c r="AA27" s="3">
        <f>SUM(AA13:AA26)</f>
        <v>241729468.90000004</v>
      </c>
      <c r="AB27" s="16">
        <f t="shared" si="7"/>
        <v>0.20069595181506308</v>
      </c>
      <c r="AC27" s="3">
        <f>SUM(AC13:AC26)</f>
        <v>1279438775.3200002</v>
      </c>
      <c r="AD27" s="3">
        <f>SUM(AD13:AD26)</f>
        <v>247673340.39000002</v>
      </c>
      <c r="AE27" s="16">
        <f t="shared" si="8"/>
        <v>0.19357967350024582</v>
      </c>
      <c r="AF27" s="3">
        <f>SUM(AF13:AF26)</f>
        <v>413567217.25999999</v>
      </c>
      <c r="AG27" s="3">
        <f>SUM(AG13:AG26)</f>
        <v>79970308.280000001</v>
      </c>
      <c r="AH27" s="16">
        <f t="shared" si="9"/>
        <v>0.19336713584269555</v>
      </c>
      <c r="AI27" s="3">
        <f>SUM(AI13:AI26)</f>
        <v>1751754928.0699999</v>
      </c>
      <c r="AJ27" s="3">
        <f>SUM(AJ13:AJ26)</f>
        <v>329080823.66000003</v>
      </c>
      <c r="AK27" s="16">
        <f t="shared" si="10"/>
        <v>0.18785779813536221</v>
      </c>
      <c r="AL27" s="3">
        <f>SUM(AL13:AL26)</f>
        <v>2128014446.8600001</v>
      </c>
      <c r="AM27" s="3">
        <f>SUM(AM13:AM26)</f>
        <v>386097890.71999997</v>
      </c>
      <c r="AN27" s="16">
        <f t="shared" si="11"/>
        <v>0.1814357469657728</v>
      </c>
      <c r="AO27" s="3">
        <f>SUM(AO13:AO26)</f>
        <v>537128274.22000003</v>
      </c>
      <c r="AP27" s="3">
        <f>SUM(AP13:AP26)</f>
        <v>91479272.370000005</v>
      </c>
      <c r="AQ27" s="16">
        <f t="shared" si="12"/>
        <v>0.17031177981245391</v>
      </c>
      <c r="AR27" s="3">
        <f>SUM(AR13:AR26)</f>
        <v>641907659.28000009</v>
      </c>
      <c r="AS27" s="3">
        <f>SUM(AS13:AS26)</f>
        <v>100198769.17</v>
      </c>
      <c r="AT27" s="16">
        <f t="shared" si="13"/>
        <v>0.1560953008138096</v>
      </c>
      <c r="AU27" s="3">
        <f>SUM(AU13:AU26)</f>
        <v>450900470.45999998</v>
      </c>
      <c r="AV27" s="3">
        <f>SUM(AV13:AV26)</f>
        <v>82359526.989999995</v>
      </c>
      <c r="AW27" s="16">
        <f t="shared" si="14"/>
        <v>0.1826556687908939</v>
      </c>
      <c r="AX27" s="3">
        <f>SUM(AX13:AX26)</f>
        <v>584362181.09000003</v>
      </c>
      <c r="AY27" s="3">
        <f>SUM(AY13:AY26)</f>
        <v>108447948.34</v>
      </c>
      <c r="AZ27" s="16">
        <f t="shared" si="15"/>
        <v>0.18558344781606853</v>
      </c>
      <c r="BA27" s="3">
        <f>SUM(BA13:BA26)</f>
        <v>303338607.13</v>
      </c>
      <c r="BB27" s="3">
        <f>SUM(BB13:BB26)</f>
        <v>74552537.859999999</v>
      </c>
      <c r="BC27" s="16">
        <f t="shared" si="16"/>
        <v>0.24577332429053275</v>
      </c>
      <c r="BD27" s="3">
        <f>SUM(BD13:BD26)</f>
        <v>1015643208.77</v>
      </c>
      <c r="BE27" s="3">
        <f>SUM(BE13:BE26)</f>
        <v>193612854.16999999</v>
      </c>
      <c r="BF27" s="16">
        <f t="shared" si="17"/>
        <v>0.19063077712543941</v>
      </c>
      <c r="BG27" s="3">
        <f>SUM(BG13:BG26)</f>
        <v>610919187.78999996</v>
      </c>
      <c r="BH27" s="3">
        <f>SUM(BH13:BH26)</f>
        <v>108505276.73999999</v>
      </c>
      <c r="BI27" s="16">
        <f t="shared" si="18"/>
        <v>0.17760986871687204</v>
      </c>
      <c r="BJ27" s="3">
        <f>SUM(BJ13:BJ26)</f>
        <v>387706020.30000001</v>
      </c>
      <c r="BK27" s="3">
        <f>SUM(BK13:BK26)</f>
        <v>65043934.910000004</v>
      </c>
      <c r="BL27" s="16">
        <f t="shared" si="19"/>
        <v>0.1677661204736263</v>
      </c>
      <c r="BM27" s="3">
        <f>SUM(BM13:BM26)</f>
        <v>729950382.91000009</v>
      </c>
      <c r="BN27" s="3">
        <f>SUM(BN13:BN26)</f>
        <v>121602152.06</v>
      </c>
      <c r="BO27" s="16">
        <f t="shared" si="20"/>
        <v>0.16658961335868366</v>
      </c>
      <c r="BP27" s="3">
        <f>SUM(BP13:BP26)</f>
        <v>504567856.80000001</v>
      </c>
      <c r="BQ27" s="3">
        <f>SUM(BQ13:BQ26)</f>
        <v>87141618.780000001</v>
      </c>
      <c r="BR27" s="16">
        <f t="shared" si="21"/>
        <v>0.17270545003135443</v>
      </c>
      <c r="BS27" s="3">
        <f>SUM(BS13:BS26)</f>
        <v>517315326.52000004</v>
      </c>
      <c r="BT27" s="3">
        <f>SUM(BT13:BT26)</f>
        <v>87231898.260000005</v>
      </c>
      <c r="BU27" s="16">
        <f t="shared" si="22"/>
        <v>0.16862422933960283</v>
      </c>
      <c r="BV27" s="3">
        <f>SUM(BV13:BV26)</f>
        <v>4314067774.2299995</v>
      </c>
      <c r="BW27" s="3">
        <f>SUM(BW13:BW26)</f>
        <v>842000597.74000001</v>
      </c>
      <c r="BX27" s="16">
        <f t="shared" si="23"/>
        <v>0.19517556093338967</v>
      </c>
      <c r="BY27" s="3">
        <f>SUM(BY13:BY26)</f>
        <v>12007925494.26</v>
      </c>
      <c r="BZ27" s="3">
        <f>SUM(BZ13:BZ26)</f>
        <v>2251865324.8499999</v>
      </c>
      <c r="CA27" s="16">
        <f t="shared" si="24"/>
        <v>0.18753158702778688</v>
      </c>
      <c r="CB27" s="3">
        <f>SUM(CB13:CB26)</f>
        <v>38001886246.329994</v>
      </c>
      <c r="CC27" s="3">
        <f>SUM(CC13:CC26)</f>
        <v>7088072482.5999994</v>
      </c>
      <c r="CD27" s="19">
        <f t="shared" si="25"/>
        <v>0.18651896478650518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13561933.589999914</v>
      </c>
      <c r="C28" s="3">
        <f>C12-C27</f>
        <v>160723424.08000004</v>
      </c>
      <c r="D28" s="16"/>
      <c r="E28" s="3">
        <f>E12-E27</f>
        <v>0</v>
      </c>
      <c r="F28" s="3">
        <f>F12-F27</f>
        <v>9187540.8500000015</v>
      </c>
      <c r="G28" s="16"/>
      <c r="H28" s="3">
        <f>H12-H27</f>
        <v>-174956094.05000019</v>
      </c>
      <c r="I28" s="3">
        <f>I12-I27</f>
        <v>263979573.51999998</v>
      </c>
      <c r="J28" s="16"/>
      <c r="K28" s="3">
        <f>K12-K27</f>
        <v>25397684.910000324</v>
      </c>
      <c r="L28" s="3">
        <f>L12-L27</f>
        <v>118611019.21999991</v>
      </c>
      <c r="M28" s="16"/>
      <c r="N28" s="3">
        <f>N12-N27</f>
        <v>-24713619.710000038</v>
      </c>
      <c r="O28" s="3">
        <f>O12-O27</f>
        <v>21623694.430000007</v>
      </c>
      <c r="P28" s="16"/>
      <c r="Q28" s="3">
        <f>Q12-Q27</f>
        <v>-24234612.699999988</v>
      </c>
      <c r="R28" s="3">
        <f>R12-R27</f>
        <v>18115170.650000006</v>
      </c>
      <c r="S28" s="16"/>
      <c r="T28" s="3">
        <f>T12-T27</f>
        <v>-83847998.450000048</v>
      </c>
      <c r="U28" s="3">
        <f>U12-U27</f>
        <v>-4417208.6400000453</v>
      </c>
      <c r="V28" s="16"/>
      <c r="W28" s="3">
        <f>W12-W27</f>
        <v>-8514631.7999999523</v>
      </c>
      <c r="X28" s="3">
        <f>X12-X27</f>
        <v>6165630.859999992</v>
      </c>
      <c r="Y28" s="16"/>
      <c r="Z28" s="3">
        <f>Z12-Z27</f>
        <v>-50160894.7099998</v>
      </c>
      <c r="AA28" s="3">
        <f>AA12-AA27</f>
        <v>5487205.9599999785</v>
      </c>
      <c r="AB28" s="16"/>
      <c r="AC28" s="3">
        <f>AC12-AC27</f>
        <v>-16162954.860000134</v>
      </c>
      <c r="AD28" s="3">
        <f>AD12-AD27</f>
        <v>29268215.009999961</v>
      </c>
      <c r="AE28" s="16"/>
      <c r="AF28" s="3">
        <f>AF12-AF27</f>
        <v>-31004000</v>
      </c>
      <c r="AG28" s="3">
        <f>AG12-AG27</f>
        <v>19678560.679999992</v>
      </c>
      <c r="AH28" s="16"/>
      <c r="AI28" s="3">
        <f>AI12-AI27</f>
        <v>25628313.400000095</v>
      </c>
      <c r="AJ28" s="3">
        <f>AJ12-AJ27</f>
        <v>123863698.69999999</v>
      </c>
      <c r="AK28" s="19"/>
      <c r="AL28" s="3">
        <f>AL12-AL27</f>
        <v>-55979813.550000191</v>
      </c>
      <c r="AM28" s="3">
        <f>AM12-AM27</f>
        <v>44440023.170000017</v>
      </c>
      <c r="AN28" s="16"/>
      <c r="AO28" s="3">
        <f>AO12-AO27</f>
        <v>-23130750.630000055</v>
      </c>
      <c r="AP28" s="3">
        <f>AP12-AP27</f>
        <v>10826106.75</v>
      </c>
      <c r="AQ28" s="16"/>
      <c r="AR28" s="3">
        <f>AR12-AR27</f>
        <v>-30880114.690000057</v>
      </c>
      <c r="AS28" s="3">
        <f>AS12-AS27</f>
        <v>14194087.939999998</v>
      </c>
      <c r="AT28" s="16"/>
      <c r="AU28" s="3">
        <f>AU12-AU27</f>
        <v>-18176790.969999969</v>
      </c>
      <c r="AV28" s="3">
        <f>AV12-AV27</f>
        <v>18267466.74000001</v>
      </c>
      <c r="AW28" s="16"/>
      <c r="AX28" s="3">
        <f>AX12-AX27</f>
        <v>-31527920.050000072</v>
      </c>
      <c r="AY28" s="3">
        <f>AY12-AY27</f>
        <v>16603781.409999996</v>
      </c>
      <c r="AZ28" s="16"/>
      <c r="BA28" s="3">
        <f>BA12-BA27</f>
        <v>-2965714.4499999881</v>
      </c>
      <c r="BB28" s="3">
        <f>BB12-BB27</f>
        <v>-1957578.2699999958</v>
      </c>
      <c r="BC28" s="16"/>
      <c r="BD28" s="3">
        <f>BD12-BD27</f>
        <v>-19462355.980000019</v>
      </c>
      <c r="BE28" s="3">
        <f>BE12-BE27</f>
        <v>-15682874.559999973</v>
      </c>
      <c r="BF28" s="16"/>
      <c r="BG28" s="3">
        <f>BG12-BG27</f>
        <v>-30307636</v>
      </c>
      <c r="BH28" s="3">
        <f>BH12-BH27</f>
        <v>1595211.1400000006</v>
      </c>
      <c r="BI28" s="16"/>
      <c r="BJ28" s="3">
        <f>BJ12-BJ27</f>
        <v>-2017269.5</v>
      </c>
      <c r="BK28" s="3">
        <f>BK12-BK27</f>
        <v>5531264.9900000021</v>
      </c>
      <c r="BL28" s="16"/>
      <c r="BM28" s="3">
        <f>BM12-BM27</f>
        <v>-76815116.310000062</v>
      </c>
      <c r="BN28" s="3">
        <f>BN12-BN27</f>
        <v>53326276.129999995</v>
      </c>
      <c r="BO28" s="16"/>
      <c r="BP28" s="3">
        <f>BP12-BP27</f>
        <v>-5251484.9600000381</v>
      </c>
      <c r="BQ28" s="3">
        <f>BQ12-BQ27</f>
        <v>16991878.209999993</v>
      </c>
      <c r="BR28" s="16"/>
      <c r="BS28" s="3">
        <f>BS12-BS27</f>
        <v>-36424729.01000005</v>
      </c>
      <c r="BT28" s="3">
        <f>BT12-BT27</f>
        <v>45553074.269999996</v>
      </c>
      <c r="BU28" s="16"/>
      <c r="BV28" s="3">
        <f>BV12-BV27</f>
        <v>-174762219.99999952</v>
      </c>
      <c r="BW28" s="3">
        <f>BW12-BW27</f>
        <v>21251712.569999933</v>
      </c>
      <c r="BX28" s="16"/>
      <c r="BY28" s="3">
        <f>BY12-BY27</f>
        <v>-196000000</v>
      </c>
      <c r="BZ28" s="3">
        <f>BZ12-BZ27</f>
        <v>20716873.470000267</v>
      </c>
      <c r="CA28" s="16"/>
      <c r="CB28" s="3">
        <f t="shared" ref="CB28:CC28" si="29">BY28+BV28+BS28+BP28+BM28+BJ28+BG28+BD28+BA28+AX28+AU28+AR28+AO28+AL28+AI28+AF28+AC28+Z28+W28+T28+Q28+N28+K28+H28+E28+B28</f>
        <v>-1052708790.48</v>
      </c>
      <c r="CC28" s="3">
        <f t="shared" si="29"/>
        <v>1023943829.28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19" activePane="bottomRight" state="frozen"/>
      <selection pane="topRight" activeCell="B1" sqref="B1"/>
      <selection pane="bottomLeft" activeCell="A5" sqref="A5"/>
      <selection pane="bottomRight" activeCell="B3" sqref="B3:D3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1.75" customHeight="1" x14ac:dyDescent="0.3">
      <c r="A2" s="20"/>
      <c r="B2" s="64" t="s">
        <v>69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5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3.15" customHeight="1" x14ac:dyDescent="0.2">
      <c r="A4" s="61"/>
      <c r="B4" s="60" t="s">
        <v>26</v>
      </c>
      <c r="C4" s="60" t="s">
        <v>58</v>
      </c>
      <c r="D4" s="62" t="s">
        <v>27</v>
      </c>
      <c r="E4" s="60" t="s">
        <v>26</v>
      </c>
      <c r="F4" s="60" t="s">
        <v>58</v>
      </c>
      <c r="G4" s="62" t="s">
        <v>27</v>
      </c>
      <c r="H4" s="60" t="s">
        <v>26</v>
      </c>
      <c r="I4" s="60" t="s">
        <v>58</v>
      </c>
      <c r="J4" s="62" t="s">
        <v>27</v>
      </c>
      <c r="K4" s="60" t="s">
        <v>26</v>
      </c>
      <c r="L4" s="60" t="s">
        <v>58</v>
      </c>
      <c r="M4" s="62" t="s">
        <v>27</v>
      </c>
      <c r="N4" s="60" t="s">
        <v>26</v>
      </c>
      <c r="O4" s="60" t="s">
        <v>58</v>
      </c>
      <c r="P4" s="62" t="s">
        <v>27</v>
      </c>
      <c r="Q4" s="60" t="s">
        <v>26</v>
      </c>
      <c r="R4" s="60" t="s">
        <v>58</v>
      </c>
      <c r="S4" s="62" t="s">
        <v>27</v>
      </c>
      <c r="T4" s="60" t="s">
        <v>26</v>
      </c>
      <c r="U4" s="60" t="s">
        <v>58</v>
      </c>
      <c r="V4" s="62" t="s">
        <v>27</v>
      </c>
      <c r="W4" s="60" t="s">
        <v>26</v>
      </c>
      <c r="X4" s="60" t="s">
        <v>58</v>
      </c>
      <c r="Y4" s="62" t="s">
        <v>27</v>
      </c>
      <c r="Z4" s="60" t="s">
        <v>26</v>
      </c>
      <c r="AA4" s="60" t="s">
        <v>58</v>
      </c>
      <c r="AB4" s="62" t="s">
        <v>27</v>
      </c>
      <c r="AC4" s="60" t="s">
        <v>26</v>
      </c>
      <c r="AD4" s="60" t="s">
        <v>58</v>
      </c>
      <c r="AE4" s="62" t="s">
        <v>27</v>
      </c>
      <c r="AF4" s="60" t="s">
        <v>26</v>
      </c>
      <c r="AG4" s="60" t="s">
        <v>58</v>
      </c>
      <c r="AH4" s="62" t="s">
        <v>27</v>
      </c>
      <c r="AI4" s="60" t="s">
        <v>26</v>
      </c>
      <c r="AJ4" s="60" t="s">
        <v>58</v>
      </c>
      <c r="AK4" s="62" t="s">
        <v>27</v>
      </c>
      <c r="AL4" s="60" t="s">
        <v>26</v>
      </c>
      <c r="AM4" s="60" t="s">
        <v>58</v>
      </c>
      <c r="AN4" s="62" t="s">
        <v>27</v>
      </c>
      <c r="AO4" s="60" t="s">
        <v>26</v>
      </c>
      <c r="AP4" s="60" t="s">
        <v>58</v>
      </c>
      <c r="AQ4" s="62" t="s">
        <v>27</v>
      </c>
      <c r="AR4" s="60" t="s">
        <v>26</v>
      </c>
      <c r="AS4" s="60" t="s">
        <v>58</v>
      </c>
      <c r="AT4" s="62" t="s">
        <v>27</v>
      </c>
      <c r="AU4" s="60" t="s">
        <v>26</v>
      </c>
      <c r="AV4" s="60" t="s">
        <v>58</v>
      </c>
      <c r="AW4" s="62" t="s">
        <v>27</v>
      </c>
      <c r="AX4" s="60" t="s">
        <v>26</v>
      </c>
      <c r="AY4" s="60" t="s">
        <v>58</v>
      </c>
      <c r="AZ4" s="62" t="s">
        <v>27</v>
      </c>
      <c r="BA4" s="60" t="s">
        <v>26</v>
      </c>
      <c r="BB4" s="60" t="s">
        <v>58</v>
      </c>
      <c r="BC4" s="62" t="s">
        <v>27</v>
      </c>
      <c r="BD4" s="60" t="s">
        <v>26</v>
      </c>
      <c r="BE4" s="60" t="s">
        <v>58</v>
      </c>
      <c r="BF4" s="62" t="s">
        <v>27</v>
      </c>
      <c r="BG4" s="60" t="s">
        <v>26</v>
      </c>
      <c r="BH4" s="60" t="s">
        <v>58</v>
      </c>
      <c r="BI4" s="62" t="s">
        <v>27</v>
      </c>
      <c r="BJ4" s="60" t="s">
        <v>26</v>
      </c>
      <c r="BK4" s="60" t="s">
        <v>58</v>
      </c>
      <c r="BL4" s="62" t="s">
        <v>27</v>
      </c>
      <c r="BM4" s="60" t="s">
        <v>26</v>
      </c>
      <c r="BN4" s="60" t="s">
        <v>58</v>
      </c>
      <c r="BO4" s="62" t="s">
        <v>27</v>
      </c>
      <c r="BP4" s="60" t="s">
        <v>26</v>
      </c>
      <c r="BQ4" s="60" t="s">
        <v>58</v>
      </c>
      <c r="BR4" s="62" t="s">
        <v>27</v>
      </c>
      <c r="BS4" s="60" t="s">
        <v>26</v>
      </c>
      <c r="BT4" s="60" t="s">
        <v>58</v>
      </c>
      <c r="BU4" s="62" t="s">
        <v>27</v>
      </c>
      <c r="BV4" s="60" t="s">
        <v>26</v>
      </c>
      <c r="BW4" s="60" t="s">
        <v>58</v>
      </c>
      <c r="BX4" s="62" t="s">
        <v>27</v>
      </c>
      <c r="BY4" s="60" t="s">
        <v>26</v>
      </c>
      <c r="BZ4" s="60" t="s">
        <v>58</v>
      </c>
      <c r="CA4" s="62" t="s">
        <v>27</v>
      </c>
      <c r="CB4" s="60" t="s">
        <v>26</v>
      </c>
      <c r="CC4" s="60" t="s">
        <v>58</v>
      </c>
      <c r="CD4" s="62" t="s">
        <v>27</v>
      </c>
    </row>
    <row r="5" spans="1:87" ht="18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3"/>
      <c r="CF5" s="23"/>
      <c r="CG5" s="23"/>
      <c r="CH5" s="23"/>
      <c r="CI5" s="23"/>
    </row>
    <row r="6" spans="1:87" ht="15.75" x14ac:dyDescent="0.2">
      <c r="A6" s="5" t="s">
        <v>28</v>
      </c>
      <c r="B6" s="24">
        <v>418688086.68000001</v>
      </c>
      <c r="C6" s="24">
        <v>224331820.30000001</v>
      </c>
      <c r="D6" s="25">
        <f>IF(B6&gt;0,C6/B6,0)</f>
        <v>0.53579699885622745</v>
      </c>
      <c r="E6" s="26">
        <v>59528480</v>
      </c>
      <c r="F6" s="26">
        <v>20056692.030000001</v>
      </c>
      <c r="G6" s="25">
        <f t="shared" ref="G6:G27" si="0">IF(E6&gt;0,F6/E6,0)</f>
        <v>0.3369259895431565</v>
      </c>
      <c r="H6" s="26">
        <v>1444221480.5599999</v>
      </c>
      <c r="I6" s="26">
        <v>512397089.95999998</v>
      </c>
      <c r="J6" s="25">
        <f t="shared" ref="J6:J27" si="1">IF(H6&gt;0,I6/H6,0)</f>
        <v>0.35479121232936994</v>
      </c>
      <c r="K6" s="26">
        <v>567860800</v>
      </c>
      <c r="L6" s="26">
        <v>194389065.74000001</v>
      </c>
      <c r="M6" s="25">
        <f t="shared" ref="M6:M27" si="2">IF(K6&gt;0,L6/K6,0)</f>
        <v>0.34231816272579479</v>
      </c>
      <c r="N6" s="26">
        <v>141145749.94999999</v>
      </c>
      <c r="O6" s="26">
        <v>45305016.579999998</v>
      </c>
      <c r="P6" s="25">
        <f t="shared" ref="P6:P27" si="3">IF(N6&gt;0,O6/N6,0)</f>
        <v>0.32098038089031389</v>
      </c>
      <c r="Q6" s="26">
        <v>107055969</v>
      </c>
      <c r="R6" s="26">
        <v>29325287.670000002</v>
      </c>
      <c r="S6" s="25">
        <f t="shared" ref="S6:S27" si="4">IF(Q6&gt;0,R6/Q6,0)</f>
        <v>0.2739248259011135</v>
      </c>
      <c r="T6" s="26">
        <v>702479499.63</v>
      </c>
      <c r="U6" s="26">
        <v>235981832.36000001</v>
      </c>
      <c r="V6" s="25">
        <f t="shared" ref="V6:V27" si="5">IF(T6&gt;0,U6/T6,0)</f>
        <v>0.3359270021179166</v>
      </c>
      <c r="W6" s="26">
        <v>99908817</v>
      </c>
      <c r="X6" s="26">
        <v>51841175.399999999</v>
      </c>
      <c r="Y6" s="25">
        <f t="shared" ref="Y6:Y27" si="6">IF(W6&gt;0,X6/W6,0)</f>
        <v>0.51888488880816197</v>
      </c>
      <c r="Z6" s="26">
        <v>434319000</v>
      </c>
      <c r="AA6" s="26">
        <v>138832066.15000001</v>
      </c>
      <c r="AB6" s="25">
        <f t="shared" ref="AB6:AB27" si="7">IF(Z6&gt;0,AA6/Z6,0)</f>
        <v>0.31965459984481454</v>
      </c>
      <c r="AC6" s="26">
        <v>425017841</v>
      </c>
      <c r="AD6" s="26">
        <v>141393312.11000001</v>
      </c>
      <c r="AE6" s="25">
        <f t="shared" ref="AE6:AE27" si="8">IF(AC6&gt;0,AD6/AC6,0)</f>
        <v>0.3326761807864908</v>
      </c>
      <c r="AF6" s="26">
        <v>55412076</v>
      </c>
      <c r="AG6" s="26">
        <v>17600151.100000001</v>
      </c>
      <c r="AH6" s="25">
        <f t="shared" ref="AH6:AH27" si="9">IF(AF6&gt;0,AG6/AF6,0)</f>
        <v>0.31762302318361074</v>
      </c>
      <c r="AI6" s="26">
        <v>521253097.13</v>
      </c>
      <c r="AJ6" s="26">
        <v>190019686.94</v>
      </c>
      <c r="AK6" s="11">
        <f t="shared" ref="AK6:AK27" si="10">IF(AI6&gt;0,AJ6/AI6,0)</f>
        <v>0.36454399597094245</v>
      </c>
      <c r="AL6" s="26">
        <v>737311831.62</v>
      </c>
      <c r="AM6" s="26">
        <v>242179897.81</v>
      </c>
      <c r="AN6" s="12">
        <f t="shared" ref="AN6:AN27" si="11">IF(AL6&gt;0,AM6/AL6,0)</f>
        <v>0.32846332775901538</v>
      </c>
      <c r="AO6" s="26">
        <v>257812285.38</v>
      </c>
      <c r="AP6" s="26">
        <v>70324812.599999994</v>
      </c>
      <c r="AQ6" s="12">
        <f t="shared" ref="AQ6:AQ27" si="12">IF(AO6&gt;0,AP6/AO6,0)</f>
        <v>0.27277525776688805</v>
      </c>
      <c r="AR6" s="26">
        <v>139101006</v>
      </c>
      <c r="AS6" s="26">
        <v>44652016</v>
      </c>
      <c r="AT6" s="12">
        <f t="shared" ref="AT6:AT27" si="13">IF(AR6&gt;0,AS6/AR6,0)</f>
        <v>0.32100426362121348</v>
      </c>
      <c r="AU6" s="26">
        <v>115910471</v>
      </c>
      <c r="AV6" s="26">
        <v>40341689.539999999</v>
      </c>
      <c r="AW6" s="12">
        <f t="shared" ref="AW6:AW27" si="14">IF(AU6&gt;0,AV6/AU6,0)</f>
        <v>0.34804180495479137</v>
      </c>
      <c r="AX6" s="26">
        <v>170698060</v>
      </c>
      <c r="AY6" s="26">
        <v>51785232.420000002</v>
      </c>
      <c r="AZ6" s="12">
        <f t="shared" ref="AZ6:AZ27" si="15">IF(AX6&gt;0,AY6/AX6,0)</f>
        <v>0.30337329211591507</v>
      </c>
      <c r="BA6" s="26">
        <v>92305907.650000006</v>
      </c>
      <c r="BB6" s="26">
        <v>33325724.550000001</v>
      </c>
      <c r="BC6" s="12">
        <f t="shared" ref="BC6:BC27" si="16">IF(BA6&gt;0,BB6/BA6,0)</f>
        <v>0.36103566281328903</v>
      </c>
      <c r="BD6" s="26">
        <v>371252988.60000002</v>
      </c>
      <c r="BE6" s="26">
        <v>116624983.67</v>
      </c>
      <c r="BF6" s="12">
        <f t="shared" ref="BF6:BF27" si="17">IF(BD6&gt;0,BE6/BD6,0)</f>
        <v>0.31413884130547842</v>
      </c>
      <c r="BG6" s="26">
        <v>293423269</v>
      </c>
      <c r="BH6" s="26">
        <v>82607076.849999994</v>
      </c>
      <c r="BI6" s="12">
        <f t="shared" ref="BI6:BI27" si="18">IF(BG6&gt;0,BH6/BG6,0)</f>
        <v>0.28152871833078785</v>
      </c>
      <c r="BJ6" s="26">
        <v>66894400</v>
      </c>
      <c r="BK6" s="26">
        <v>23922168.989999998</v>
      </c>
      <c r="BL6" s="12">
        <f t="shared" ref="BL6:BL27" si="19">IF(BJ6&gt;0,BK6/BJ6,0)</f>
        <v>0.35761093589298953</v>
      </c>
      <c r="BM6" s="26">
        <v>250078697</v>
      </c>
      <c r="BN6" s="26">
        <v>115456644.47</v>
      </c>
      <c r="BO6" s="12">
        <f t="shared" ref="BO6:BO27" si="20">IF(BM6&gt;0,BN6/BM6,0)</f>
        <v>0.46168124616388256</v>
      </c>
      <c r="BP6" s="26">
        <v>101095808</v>
      </c>
      <c r="BQ6" s="26">
        <v>36165956.009999998</v>
      </c>
      <c r="BR6" s="12">
        <f t="shared" ref="BR6:BR27" si="21">IF(BP6&gt;0,BQ6/BP6,0)</f>
        <v>0.3577394228848737</v>
      </c>
      <c r="BS6" s="26">
        <v>181511823.13999999</v>
      </c>
      <c r="BT6" s="26">
        <v>60874413.600000001</v>
      </c>
      <c r="BU6" s="12">
        <f t="shared" ref="BU6:BU27" si="22">IF(BS6&gt;0,BT6/BS6,0)</f>
        <v>0.33537437147026833</v>
      </c>
      <c r="BV6" s="26">
        <v>1993914000</v>
      </c>
      <c r="BW6" s="26">
        <v>741319808.74000001</v>
      </c>
      <c r="BX6" s="25">
        <f t="shared" ref="BX6:BX27" si="23">IF(BV6&gt;0,BW6/BV6,0)</f>
        <v>0.37179126518997307</v>
      </c>
      <c r="BY6" s="24">
        <v>4920701568</v>
      </c>
      <c r="BZ6" s="24">
        <v>1721976493.22</v>
      </c>
      <c r="CA6" s="12">
        <f t="shared" ref="CA6:CA27" si="24">IF(BY6&gt;0,BZ6/BY6,0)</f>
        <v>0.34994532170336246</v>
      </c>
      <c r="CB6" s="3">
        <f>B6+E6+H6+K6+N6+Q6+T6+W6+Z6+AC6+AF6+AI6+AL6+AO6+AR6+AU6+AX6+BA6+BD6+BG6+BJ6+BM6+BP6+BS6+BV6+BY6</f>
        <v>14668903012.34</v>
      </c>
      <c r="CC6" s="3">
        <f>C6+F6+I6+L6+O6+R6+U6+X6+AA6+AD6+AG6+AJ6+AM6+AP6+AS6+AV6+AY6+BB6+BE6+BH6+BK6+BN6+BQ6+BT6+BW6+BZ6</f>
        <v>5183030114.8100004</v>
      </c>
      <c r="CD6" s="19">
        <f t="shared" ref="CD6:CD27" si="25">IF(CB6&gt;0,CC6/CB6,0)</f>
        <v>0.35333454113438834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ref="D7:D27" si="26">IF(B7&gt;0,C7/B7,0)</f>
        <v>0</v>
      </c>
      <c r="E7" s="26">
        <v>50530940</v>
      </c>
      <c r="F7" s="26">
        <v>21054558</v>
      </c>
      <c r="G7" s="25">
        <f t="shared" si="0"/>
        <v>0.41666666007004816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54256443</v>
      </c>
      <c r="O7" s="26">
        <v>22606850</v>
      </c>
      <c r="P7" s="25">
        <f t="shared" si="3"/>
        <v>0.41666664362792821</v>
      </c>
      <c r="Q7" s="26">
        <v>77571871</v>
      </c>
      <c r="R7" s="26">
        <v>32321615</v>
      </c>
      <c r="S7" s="25">
        <f t="shared" si="4"/>
        <v>0.41666669352348096</v>
      </c>
      <c r="T7" s="26">
        <v>0</v>
      </c>
      <c r="U7" s="26">
        <v>0</v>
      </c>
      <c r="V7" s="25">
        <f t="shared" si="5"/>
        <v>0</v>
      </c>
      <c r="W7" s="26">
        <v>34728365</v>
      </c>
      <c r="X7" s="26">
        <v>14470150</v>
      </c>
      <c r="Y7" s="25">
        <f t="shared" si="6"/>
        <v>0.41666660667727951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91692087</v>
      </c>
      <c r="AG7" s="26">
        <v>38205035</v>
      </c>
      <c r="AH7" s="25">
        <f t="shared" si="9"/>
        <v>0.41666665303408351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95905553</v>
      </c>
      <c r="AS7" s="26">
        <v>39960645</v>
      </c>
      <c r="AT7" s="12">
        <f t="shared" si="13"/>
        <v>0.41666664494390643</v>
      </c>
      <c r="AU7" s="26">
        <v>94856730</v>
      </c>
      <c r="AV7" s="26">
        <v>39523640</v>
      </c>
      <c r="AW7" s="12">
        <f t="shared" si="14"/>
        <v>0.41666669302220305</v>
      </c>
      <c r="AX7" s="26">
        <v>59986369</v>
      </c>
      <c r="AY7" s="26">
        <v>24994320</v>
      </c>
      <c r="AZ7" s="12">
        <f t="shared" si="15"/>
        <v>0.41666665972064421</v>
      </c>
      <c r="BA7" s="26">
        <v>48690469</v>
      </c>
      <c r="BB7" s="26">
        <v>29115078</v>
      </c>
      <c r="BC7" s="12">
        <f t="shared" si="16"/>
        <v>0.59796257045706425</v>
      </c>
      <c r="BD7" s="26">
        <v>6339681</v>
      </c>
      <c r="BE7" s="26">
        <v>2641535</v>
      </c>
      <c r="BF7" s="12">
        <f t="shared" si="17"/>
        <v>0.4166668638374707</v>
      </c>
      <c r="BG7" s="26">
        <v>0</v>
      </c>
      <c r="BH7" s="26">
        <v>0</v>
      </c>
      <c r="BI7" s="25">
        <f t="shared" si="18"/>
        <v>0</v>
      </c>
      <c r="BJ7" s="26">
        <v>60007616</v>
      </c>
      <c r="BK7" s="26">
        <v>25003175</v>
      </c>
      <c r="BL7" s="12">
        <f t="shared" si="19"/>
        <v>0.41666669444091897</v>
      </c>
      <c r="BM7" s="26">
        <v>29547704</v>
      </c>
      <c r="BN7" s="26">
        <v>12311545</v>
      </c>
      <c r="BO7" s="25">
        <f t="shared" si="20"/>
        <v>0.41666672307262859</v>
      </c>
      <c r="BP7" s="26">
        <v>71362722</v>
      </c>
      <c r="BQ7" s="26">
        <v>29734470</v>
      </c>
      <c r="BR7" s="12">
        <f t="shared" si="21"/>
        <v>0.41666670169896264</v>
      </c>
      <c r="BS7" s="26">
        <v>21633150</v>
      </c>
      <c r="BT7" s="26">
        <v>9013815</v>
      </c>
      <c r="BU7" s="12">
        <f t="shared" si="22"/>
        <v>0.41666678223004971</v>
      </c>
      <c r="BV7" s="26">
        <v>41390288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838499988</v>
      </c>
      <c r="CC7" s="3">
        <f t="shared" ref="CC7:CC12" si="27">BZ7+BW7+BT7+BQ7+BN7+BK7+BH7+BE7+BB7+AY7+AV7+AS7+AP7+AM7+AJ7+AG7+AD7+AA7+X7+U7+R7+O7+L7+I7+F7+C7</f>
        <v>340956431</v>
      </c>
      <c r="CD7" s="19">
        <f t="shared" si="25"/>
        <v>0.40662663790044085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106853325.98</v>
      </c>
      <c r="C8" s="24">
        <v>37876868.859999999</v>
      </c>
      <c r="D8" s="25">
        <f t="shared" si="26"/>
        <v>0.3544753381573682</v>
      </c>
      <c r="E8" s="26">
        <v>15473720.76</v>
      </c>
      <c r="F8" s="26">
        <v>493200</v>
      </c>
      <c r="G8" s="25">
        <f t="shared" si="0"/>
        <v>3.1873394101497282E-2</v>
      </c>
      <c r="H8" s="26">
        <v>435471399.08999997</v>
      </c>
      <c r="I8" s="26">
        <v>189771676.31999999</v>
      </c>
      <c r="J8" s="25">
        <f t="shared" si="1"/>
        <v>0.43578447796241931</v>
      </c>
      <c r="K8" s="26">
        <v>295126652.25999999</v>
      </c>
      <c r="L8" s="26">
        <v>99123310</v>
      </c>
      <c r="M8" s="25">
        <f t="shared" si="2"/>
        <v>0.33586702265261553</v>
      </c>
      <c r="N8" s="26">
        <v>56905825.43</v>
      </c>
      <c r="O8" s="26">
        <v>12299756</v>
      </c>
      <c r="P8" s="25">
        <f t="shared" si="3"/>
        <v>0.21614230014341784</v>
      </c>
      <c r="Q8" s="26">
        <v>31112933.010000002</v>
      </c>
      <c r="R8" s="26">
        <v>8898464.4000000004</v>
      </c>
      <c r="S8" s="25">
        <f t="shared" si="4"/>
        <v>0.28600532123216882</v>
      </c>
      <c r="T8" s="26">
        <v>174890139.75</v>
      </c>
      <c r="U8" s="26">
        <v>49757234</v>
      </c>
      <c r="V8" s="25">
        <f t="shared" si="5"/>
        <v>0.28450565635733616</v>
      </c>
      <c r="W8" s="26">
        <v>33696841.799999997</v>
      </c>
      <c r="X8" s="26">
        <v>839040</v>
      </c>
      <c r="Y8" s="25">
        <f t="shared" si="6"/>
        <v>2.4899662852083667E-2</v>
      </c>
      <c r="Z8" s="26">
        <v>83685377.650000006</v>
      </c>
      <c r="AA8" s="26">
        <v>5954000</v>
      </c>
      <c r="AB8" s="25">
        <f t="shared" si="7"/>
        <v>7.1147435396678282E-2</v>
      </c>
      <c r="AC8" s="26">
        <v>186582297.47999999</v>
      </c>
      <c r="AD8" s="26">
        <v>25367761</v>
      </c>
      <c r="AE8" s="25">
        <f t="shared" si="8"/>
        <v>0.13596017061971918</v>
      </c>
      <c r="AF8" s="26">
        <v>33960941.259999998</v>
      </c>
      <c r="AG8" s="26">
        <v>13987262.5</v>
      </c>
      <c r="AH8" s="25">
        <f t="shared" si="9"/>
        <v>0.41186321642016821</v>
      </c>
      <c r="AI8" s="26">
        <v>207967647.47</v>
      </c>
      <c r="AJ8" s="26">
        <v>108650272.56999999</v>
      </c>
      <c r="AK8" s="11">
        <f t="shared" si="10"/>
        <v>0.52243834025036584</v>
      </c>
      <c r="AL8" s="26">
        <v>390360469.74000001</v>
      </c>
      <c r="AM8" s="26">
        <v>65233072.149999999</v>
      </c>
      <c r="AN8" s="12">
        <f t="shared" si="11"/>
        <v>0.16710983105806937</v>
      </c>
      <c r="AO8" s="26">
        <v>51160949.369999997</v>
      </c>
      <c r="AP8" s="26">
        <v>2151920</v>
      </c>
      <c r="AQ8" s="12">
        <f t="shared" si="12"/>
        <v>4.2061768331098509E-2</v>
      </c>
      <c r="AR8" s="26">
        <v>131550127.79000001</v>
      </c>
      <c r="AS8" s="26">
        <v>10116536</v>
      </c>
      <c r="AT8" s="12">
        <f t="shared" si="13"/>
        <v>7.6902517465809908E-2</v>
      </c>
      <c r="AU8" s="26">
        <v>55355213.490000002</v>
      </c>
      <c r="AV8" s="26">
        <v>13109098</v>
      </c>
      <c r="AW8" s="12">
        <f t="shared" si="14"/>
        <v>0.23681776608752808</v>
      </c>
      <c r="AX8" s="26">
        <v>43886549.039999999</v>
      </c>
      <c r="AY8" s="26">
        <v>8101116</v>
      </c>
      <c r="AZ8" s="12">
        <f t="shared" si="15"/>
        <v>0.18459223104136785</v>
      </c>
      <c r="BA8" s="26">
        <v>28713733.030000001</v>
      </c>
      <c r="BB8" s="26">
        <v>4398372.4800000004</v>
      </c>
      <c r="BC8" s="12">
        <f t="shared" si="16"/>
        <v>0.15318009941112837</v>
      </c>
      <c r="BD8" s="26">
        <v>226411925.28999999</v>
      </c>
      <c r="BE8" s="26">
        <v>3241200</v>
      </c>
      <c r="BF8" s="12">
        <f t="shared" si="17"/>
        <v>1.4315500368845435E-2</v>
      </c>
      <c r="BG8" s="26">
        <v>49379109.170000002</v>
      </c>
      <c r="BH8" s="26">
        <v>3130237.27</v>
      </c>
      <c r="BI8" s="12">
        <f t="shared" si="18"/>
        <v>6.3391934820520371E-2</v>
      </c>
      <c r="BJ8" s="26">
        <v>80468392.799999997</v>
      </c>
      <c r="BK8" s="26">
        <v>1398192.3</v>
      </c>
      <c r="BL8" s="12">
        <f t="shared" si="19"/>
        <v>1.7375670761501778E-2</v>
      </c>
      <c r="BM8" s="26">
        <v>53488630.390000001</v>
      </c>
      <c r="BN8" s="26">
        <v>10094435.5</v>
      </c>
      <c r="BO8" s="12">
        <f t="shared" si="20"/>
        <v>0.18872114365985357</v>
      </c>
      <c r="BP8" s="26">
        <v>31639444.039999999</v>
      </c>
      <c r="BQ8" s="26">
        <v>1154420</v>
      </c>
      <c r="BR8" s="12">
        <f t="shared" si="21"/>
        <v>3.6486734676517411E-2</v>
      </c>
      <c r="BS8" s="26">
        <v>84166347.480000004</v>
      </c>
      <c r="BT8" s="26">
        <v>30539328</v>
      </c>
      <c r="BU8" s="12">
        <f t="shared" si="22"/>
        <v>0.36284487701283336</v>
      </c>
      <c r="BV8" s="26">
        <v>538139254.23000002</v>
      </c>
      <c r="BW8" s="26">
        <v>32457233.800000001</v>
      </c>
      <c r="BX8" s="25">
        <f t="shared" si="23"/>
        <v>6.0313819415462717E-2</v>
      </c>
      <c r="BY8" s="24">
        <v>1936601503.3299999</v>
      </c>
      <c r="BZ8" s="24">
        <v>275809688.75999999</v>
      </c>
      <c r="CA8" s="12">
        <f t="shared" si="24"/>
        <v>0.14241943336599877</v>
      </c>
      <c r="CB8" s="3">
        <f>B8+E8+H8+K8+N8+Q8+T8+W8+Z8+AC8+AF8+AI8+AL8+AO8+AR8+AU8+AX8+BA8+BD8+BG8+BJ8+BM8+BP8+BS8+BV8+BY8</f>
        <v>5363048751.1299992</v>
      </c>
      <c r="CC8" s="3">
        <f t="shared" si="27"/>
        <v>1013953695.91</v>
      </c>
      <c r="CD8" s="19">
        <f t="shared" si="25"/>
        <v>0.18906292725688145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403028080</v>
      </c>
      <c r="C9" s="24">
        <v>140139940.56</v>
      </c>
      <c r="D9" s="25">
        <f t="shared" si="26"/>
        <v>0.34771755992783432</v>
      </c>
      <c r="E9" s="26">
        <v>127008447</v>
      </c>
      <c r="F9" s="26">
        <v>46846611.630000003</v>
      </c>
      <c r="G9" s="25">
        <f t="shared" si="0"/>
        <v>0.36884642507281429</v>
      </c>
      <c r="H9" s="26">
        <v>973053715</v>
      </c>
      <c r="I9" s="26">
        <v>353226404.12</v>
      </c>
      <c r="J9" s="25">
        <f t="shared" si="1"/>
        <v>0.36300812450009506</v>
      </c>
      <c r="K9" s="26">
        <v>718686408</v>
      </c>
      <c r="L9" s="26">
        <v>275461120.88</v>
      </c>
      <c r="M9" s="25">
        <f t="shared" si="2"/>
        <v>0.38328416652065028</v>
      </c>
      <c r="N9" s="26">
        <v>273835740</v>
      </c>
      <c r="O9" s="26">
        <v>98140099.489999995</v>
      </c>
      <c r="P9" s="25">
        <f t="shared" si="3"/>
        <v>0.35839039670278244</v>
      </c>
      <c r="Q9" s="26">
        <v>247679666</v>
      </c>
      <c r="R9" s="26">
        <v>88759641.599999994</v>
      </c>
      <c r="S9" s="25">
        <f t="shared" si="4"/>
        <v>0.35836466930636118</v>
      </c>
      <c r="T9" s="26">
        <v>669006683</v>
      </c>
      <c r="U9" s="26">
        <v>265976440.87</v>
      </c>
      <c r="V9" s="25">
        <f t="shared" si="5"/>
        <v>0.39756918372966388</v>
      </c>
      <c r="W9" s="26">
        <v>146554663</v>
      </c>
      <c r="X9" s="26">
        <v>50699406.689999998</v>
      </c>
      <c r="Y9" s="25">
        <f t="shared" si="6"/>
        <v>0.34594195539175709</v>
      </c>
      <c r="Z9" s="26">
        <v>626447637</v>
      </c>
      <c r="AA9" s="26">
        <v>237675149.55000001</v>
      </c>
      <c r="AB9" s="25">
        <f t="shared" si="7"/>
        <v>0.37940146232844679</v>
      </c>
      <c r="AC9" s="26">
        <v>649251605</v>
      </c>
      <c r="AD9" s="26">
        <v>246702462.90000001</v>
      </c>
      <c r="AE9" s="25">
        <f t="shared" si="8"/>
        <v>0.379979750531383</v>
      </c>
      <c r="AF9" s="26">
        <v>200683403</v>
      </c>
      <c r="AG9" s="26">
        <v>73255359.060000002</v>
      </c>
      <c r="AH9" s="25">
        <f t="shared" si="9"/>
        <v>0.36502948407746505</v>
      </c>
      <c r="AI9" s="26">
        <v>1027456424</v>
      </c>
      <c r="AJ9" s="26">
        <v>337030490.85000002</v>
      </c>
      <c r="AK9" s="11">
        <f t="shared" si="10"/>
        <v>0.32802412148819271</v>
      </c>
      <c r="AL9" s="26">
        <v>933464524</v>
      </c>
      <c r="AM9" s="26">
        <v>364013666.69999999</v>
      </c>
      <c r="AN9" s="12">
        <f t="shared" si="11"/>
        <v>0.38995982958212561</v>
      </c>
      <c r="AO9" s="26">
        <v>213242698</v>
      </c>
      <c r="AP9" s="26">
        <v>77499565.090000004</v>
      </c>
      <c r="AQ9" s="12">
        <f t="shared" si="12"/>
        <v>0.36343361726740114</v>
      </c>
      <c r="AR9" s="26">
        <v>195203609</v>
      </c>
      <c r="AS9" s="26">
        <v>73518277.769999996</v>
      </c>
      <c r="AT9" s="12">
        <f t="shared" si="13"/>
        <v>0.3766235580716133</v>
      </c>
      <c r="AU9" s="26">
        <v>164998308</v>
      </c>
      <c r="AV9" s="26">
        <v>63162801.159999996</v>
      </c>
      <c r="AW9" s="12">
        <f t="shared" si="14"/>
        <v>0.38280878104519711</v>
      </c>
      <c r="AX9" s="26">
        <v>265655843</v>
      </c>
      <c r="AY9" s="26">
        <v>98316929.349999994</v>
      </c>
      <c r="AZ9" s="12">
        <f t="shared" si="15"/>
        <v>0.37009134916712522</v>
      </c>
      <c r="BA9" s="26">
        <v>128612833</v>
      </c>
      <c r="BB9" s="26">
        <v>51097674.189999998</v>
      </c>
      <c r="BC9" s="12">
        <f t="shared" si="16"/>
        <v>0.39729841103803382</v>
      </c>
      <c r="BD9" s="26">
        <v>380314039</v>
      </c>
      <c r="BE9" s="26">
        <v>150177967.28999999</v>
      </c>
      <c r="BF9" s="12">
        <f t="shared" si="17"/>
        <v>0.39487884192989253</v>
      </c>
      <c r="BG9" s="26">
        <v>241599108</v>
      </c>
      <c r="BH9" s="26">
        <v>93268282.349999994</v>
      </c>
      <c r="BI9" s="12">
        <f t="shared" si="18"/>
        <v>0.38604564032579125</v>
      </c>
      <c r="BJ9" s="26">
        <v>171349493</v>
      </c>
      <c r="BK9" s="26">
        <v>62417087.590000004</v>
      </c>
      <c r="BL9" s="12">
        <f t="shared" si="19"/>
        <v>0.36426771096428051</v>
      </c>
      <c r="BM9" s="26">
        <v>324139696</v>
      </c>
      <c r="BN9" s="26">
        <v>118214660.75</v>
      </c>
      <c r="BO9" s="12">
        <f t="shared" si="20"/>
        <v>0.36470281859584391</v>
      </c>
      <c r="BP9" s="26">
        <v>266473679</v>
      </c>
      <c r="BQ9" s="26">
        <v>97489815.489999995</v>
      </c>
      <c r="BR9" s="12">
        <f t="shared" si="21"/>
        <v>0.36585157624517201</v>
      </c>
      <c r="BS9" s="26">
        <v>206639345</v>
      </c>
      <c r="BT9" s="26">
        <v>77480681.310000002</v>
      </c>
      <c r="BU9" s="12">
        <f t="shared" si="22"/>
        <v>0.37495609226790766</v>
      </c>
      <c r="BV9" s="26">
        <v>1607382242</v>
      </c>
      <c r="BW9" s="26">
        <v>597881802.49000001</v>
      </c>
      <c r="BX9" s="25">
        <f t="shared" si="23"/>
        <v>0.37195994012356398</v>
      </c>
      <c r="BY9" s="24">
        <v>4497022431</v>
      </c>
      <c r="BZ9" s="24">
        <v>1587398047.0999999</v>
      </c>
      <c r="CA9" s="12">
        <f t="shared" si="24"/>
        <v>0.35298868783872428</v>
      </c>
      <c r="CB9" s="3">
        <f>B9+E9+H9+K9+N9+Q9+T9+W9+Z9+AC9+AF9+AI9+AL9+AO9+AR9+AU9+AX9+BA9+BD9+BG9+BJ9+BM9+BP9+BS9+BV9+BY9</f>
        <v>15658790319</v>
      </c>
      <c r="CC9" s="3">
        <f t="shared" si="27"/>
        <v>5725850386.8299999</v>
      </c>
      <c r="CD9" s="19">
        <f t="shared" si="25"/>
        <v>0.36566364771373117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5296570</v>
      </c>
      <c r="C10" s="24">
        <v>269869.09000000003</v>
      </c>
      <c r="D10" s="25">
        <f t="shared" si="26"/>
        <v>5.095167060946991E-2</v>
      </c>
      <c r="E10" s="26">
        <v>640580</v>
      </c>
      <c r="F10" s="26">
        <v>213528</v>
      </c>
      <c r="G10" s="25">
        <f t="shared" si="0"/>
        <v>0.33333541478035528</v>
      </c>
      <c r="H10" s="26">
        <v>2999800</v>
      </c>
      <c r="I10" s="26">
        <v>735831.91</v>
      </c>
      <c r="J10" s="25">
        <f t="shared" si="1"/>
        <v>0.2452936562437496</v>
      </c>
      <c r="K10" s="26">
        <v>15740570</v>
      </c>
      <c r="L10" s="26">
        <v>524232.55</v>
      </c>
      <c r="M10" s="25">
        <f t="shared" si="2"/>
        <v>3.330454678578984E-2</v>
      </c>
      <c r="N10" s="26">
        <v>906190</v>
      </c>
      <c r="O10" s="26">
        <v>302064</v>
      </c>
      <c r="P10" s="25">
        <f t="shared" si="3"/>
        <v>0.33333406901422441</v>
      </c>
      <c r="Q10" s="26">
        <v>2796820</v>
      </c>
      <c r="R10" s="26">
        <v>240455.73</v>
      </c>
      <c r="S10" s="25">
        <f t="shared" si="4"/>
        <v>8.5974689111204872E-2</v>
      </c>
      <c r="T10" s="26">
        <v>2859200</v>
      </c>
      <c r="U10" s="26">
        <v>689704.91</v>
      </c>
      <c r="V10" s="25">
        <f t="shared" si="5"/>
        <v>0.24122303791270286</v>
      </c>
      <c r="W10" s="26">
        <v>640580</v>
      </c>
      <c r="X10" s="26">
        <v>160146</v>
      </c>
      <c r="Y10" s="25">
        <f t="shared" si="6"/>
        <v>0.2500015610852665</v>
      </c>
      <c r="Z10" s="26">
        <v>6847276</v>
      </c>
      <c r="AA10" s="26">
        <v>332661</v>
      </c>
      <c r="AB10" s="25">
        <f t="shared" si="7"/>
        <v>4.8582969344305678E-2</v>
      </c>
      <c r="AC10" s="26">
        <v>2215500</v>
      </c>
      <c r="AD10" s="26">
        <v>724829.8</v>
      </c>
      <c r="AE10" s="25">
        <f t="shared" si="8"/>
        <v>0.32716307831189351</v>
      </c>
      <c r="AF10" s="26">
        <v>593710</v>
      </c>
      <c r="AG10" s="26">
        <v>148428</v>
      </c>
      <c r="AH10" s="25">
        <f t="shared" si="9"/>
        <v>0.2500008421619983</v>
      </c>
      <c r="AI10" s="26">
        <v>1340550</v>
      </c>
      <c r="AJ10" s="26">
        <v>485138</v>
      </c>
      <c r="AK10" s="25">
        <f t="shared" si="10"/>
        <v>0.36189474469434185</v>
      </c>
      <c r="AL10" s="26">
        <v>10604458</v>
      </c>
      <c r="AM10" s="26">
        <v>708288</v>
      </c>
      <c r="AN10" s="25">
        <f t="shared" si="11"/>
        <v>6.6791532391377292E-2</v>
      </c>
      <c r="AO10" s="26">
        <v>593710</v>
      </c>
      <c r="AP10" s="26">
        <v>0</v>
      </c>
      <c r="AQ10" s="25">
        <f t="shared" si="12"/>
        <v>0</v>
      </c>
      <c r="AR10" s="26">
        <v>38350658.799999997</v>
      </c>
      <c r="AS10" s="26">
        <v>249984</v>
      </c>
      <c r="AT10" s="25">
        <f t="shared" si="13"/>
        <v>6.5183756373958304E-3</v>
      </c>
      <c r="AU10" s="26">
        <v>749950</v>
      </c>
      <c r="AV10" s="26">
        <v>216132</v>
      </c>
      <c r="AW10" s="25">
        <f t="shared" si="14"/>
        <v>0.28819521301420092</v>
      </c>
      <c r="AX10" s="26">
        <v>12859710</v>
      </c>
      <c r="AY10" s="26">
        <v>11448637.869999999</v>
      </c>
      <c r="AZ10" s="25">
        <f t="shared" si="15"/>
        <v>0.89027185449749635</v>
      </c>
      <c r="BA10" s="26">
        <v>749950</v>
      </c>
      <c r="BB10" s="26">
        <v>148428</v>
      </c>
      <c r="BC10" s="25">
        <f t="shared" si="16"/>
        <v>0.19791719447963196</v>
      </c>
      <c r="BD10" s="26">
        <v>1046810</v>
      </c>
      <c r="BE10" s="26">
        <v>348936</v>
      </c>
      <c r="BF10" s="25">
        <f t="shared" si="17"/>
        <v>0.33333269647787084</v>
      </c>
      <c r="BG10" s="26">
        <v>1435229.62</v>
      </c>
      <c r="BH10" s="26">
        <v>609730.98</v>
      </c>
      <c r="BI10" s="25">
        <f t="shared" si="18"/>
        <v>0.42483165864428019</v>
      </c>
      <c r="BJ10" s="26">
        <v>640580</v>
      </c>
      <c r="BK10" s="26">
        <v>160146</v>
      </c>
      <c r="BL10" s="25">
        <f t="shared" si="19"/>
        <v>0.2500015610852665</v>
      </c>
      <c r="BM10" s="26">
        <v>890570</v>
      </c>
      <c r="BN10" s="26">
        <v>296856</v>
      </c>
      <c r="BO10" s="25">
        <f t="shared" si="20"/>
        <v>0.33333258474909327</v>
      </c>
      <c r="BP10" s="26">
        <v>28828808.800000001</v>
      </c>
      <c r="BQ10" s="26">
        <v>186659.45</v>
      </c>
      <c r="BR10" s="25">
        <f t="shared" si="21"/>
        <v>6.4747541702104604E-3</v>
      </c>
      <c r="BS10" s="26">
        <v>749950</v>
      </c>
      <c r="BT10" s="26">
        <v>180978</v>
      </c>
      <c r="BU10" s="12">
        <f t="shared" si="22"/>
        <v>0.24132008800586705</v>
      </c>
      <c r="BV10" s="26">
        <v>133608325</v>
      </c>
      <c r="BW10" s="26">
        <v>0</v>
      </c>
      <c r="BX10" s="25">
        <f t="shared" si="23"/>
        <v>0</v>
      </c>
      <c r="BY10" s="24">
        <v>573927120</v>
      </c>
      <c r="BZ10" s="24">
        <v>20597141.02</v>
      </c>
      <c r="CA10" s="12">
        <f t="shared" si="24"/>
        <v>3.5888077601211807E-2</v>
      </c>
      <c r="CB10" s="3">
        <f>B10+E10+H10+K10+N10+Q10+T10+W10+Z10+AC10+AF10+AI10+AL10+AO10+AR10+AU10+AX10+BA10+BD10+BG10+BJ10+BM10+BP10+BS10+BV10+BY10</f>
        <v>847913176.22000003</v>
      </c>
      <c r="CC10" s="3">
        <f t="shared" si="27"/>
        <v>39978806.309999987</v>
      </c>
      <c r="CD10" s="19">
        <f t="shared" si="25"/>
        <v>4.7149646250605103E-2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3116248.45</v>
      </c>
      <c r="C11" s="24">
        <v>3126248.45</v>
      </c>
      <c r="D11" s="25">
        <f t="shared" si="26"/>
        <v>1.0032089867545702</v>
      </c>
      <c r="E11" s="26">
        <v>0</v>
      </c>
      <c r="F11" s="26">
        <v>0</v>
      </c>
      <c r="G11" s="25">
        <f t="shared" si="0"/>
        <v>0</v>
      </c>
      <c r="H11" s="26">
        <v>2650062.9500000002</v>
      </c>
      <c r="I11" s="26">
        <v>909550</v>
      </c>
      <c r="J11" s="25">
        <f t="shared" si="1"/>
        <v>0.34321826204166206</v>
      </c>
      <c r="K11" s="26">
        <v>1146434.73</v>
      </c>
      <c r="L11" s="26">
        <v>75000</v>
      </c>
      <c r="M11" s="25">
        <f t="shared" si="2"/>
        <v>6.542020931274474E-2</v>
      </c>
      <c r="N11" s="26">
        <v>80000</v>
      </c>
      <c r="O11" s="26">
        <v>100000</v>
      </c>
      <c r="P11" s="25">
        <f t="shared" si="3"/>
        <v>1.25</v>
      </c>
      <c r="Q11" s="26">
        <v>344705.32</v>
      </c>
      <c r="R11" s="26">
        <v>71811.06</v>
      </c>
      <c r="S11" s="25">
        <f t="shared" si="4"/>
        <v>0.20832594054539105</v>
      </c>
      <c r="T11" s="26">
        <v>735000</v>
      </c>
      <c r="U11" s="26">
        <v>469186</v>
      </c>
      <c r="V11" s="25">
        <f t="shared" si="5"/>
        <v>0.63834829931972792</v>
      </c>
      <c r="W11" s="26">
        <v>652010</v>
      </c>
      <c r="X11" s="26">
        <v>106800</v>
      </c>
      <c r="Y11" s="25">
        <f t="shared" si="6"/>
        <v>0.16380116869373168</v>
      </c>
      <c r="Z11" s="26">
        <v>730521.4</v>
      </c>
      <c r="AA11" s="26">
        <v>25350</v>
      </c>
      <c r="AB11" s="25">
        <f t="shared" si="7"/>
        <v>3.4701242153891726E-2</v>
      </c>
      <c r="AC11" s="26">
        <v>246287.98</v>
      </c>
      <c r="AD11" s="26">
        <v>0</v>
      </c>
      <c r="AE11" s="25">
        <f t="shared" si="8"/>
        <v>0</v>
      </c>
      <c r="AF11" s="26">
        <v>221000</v>
      </c>
      <c r="AG11" s="26">
        <v>41260</v>
      </c>
      <c r="AH11" s="25">
        <f t="shared" si="9"/>
        <v>0.18669683257918551</v>
      </c>
      <c r="AI11" s="26">
        <v>0</v>
      </c>
      <c r="AJ11" s="26">
        <v>0</v>
      </c>
      <c r="AK11" s="11">
        <f t="shared" si="10"/>
        <v>0</v>
      </c>
      <c r="AL11" s="26">
        <v>741550.56</v>
      </c>
      <c r="AM11" s="26">
        <v>83000</v>
      </c>
      <c r="AN11" s="12">
        <f t="shared" si="11"/>
        <v>0.11192763444208038</v>
      </c>
      <c r="AO11" s="26">
        <v>400000</v>
      </c>
      <c r="AP11" s="26">
        <v>400000</v>
      </c>
      <c r="AQ11" s="25">
        <f t="shared" si="12"/>
        <v>1</v>
      </c>
      <c r="AR11" s="26">
        <v>161580</v>
      </c>
      <c r="AS11" s="26">
        <v>97580</v>
      </c>
      <c r="AT11" s="25">
        <f t="shared" si="13"/>
        <v>0.60391137517019433</v>
      </c>
      <c r="AU11" s="26">
        <v>608637</v>
      </c>
      <c r="AV11" s="26">
        <v>55000</v>
      </c>
      <c r="AW11" s="12">
        <f t="shared" si="14"/>
        <v>9.0365850252285024E-2</v>
      </c>
      <c r="AX11" s="26">
        <v>0</v>
      </c>
      <c r="AY11" s="26">
        <v>10000</v>
      </c>
      <c r="AZ11" s="12">
        <f t="shared" si="15"/>
        <v>0</v>
      </c>
      <c r="BA11" s="26">
        <v>1300000</v>
      </c>
      <c r="BB11" s="26">
        <v>351626.83</v>
      </c>
      <c r="BC11" s="25">
        <f t="shared" si="16"/>
        <v>0.27048217692307691</v>
      </c>
      <c r="BD11" s="26">
        <v>9286543.3699999992</v>
      </c>
      <c r="BE11" s="26">
        <v>508081.87</v>
      </c>
      <c r="BF11" s="12">
        <f t="shared" si="17"/>
        <v>5.4711624094854146E-2</v>
      </c>
      <c r="BG11" s="26">
        <v>0</v>
      </c>
      <c r="BH11" s="26">
        <v>0</v>
      </c>
      <c r="BI11" s="12">
        <f t="shared" si="18"/>
        <v>0</v>
      </c>
      <c r="BJ11" s="26">
        <v>5994000</v>
      </c>
      <c r="BK11" s="26">
        <v>0</v>
      </c>
      <c r="BL11" s="25">
        <f t="shared" si="19"/>
        <v>0</v>
      </c>
      <c r="BM11" s="26">
        <v>381430.8</v>
      </c>
      <c r="BN11" s="26">
        <v>0</v>
      </c>
      <c r="BO11" s="25">
        <f t="shared" si="20"/>
        <v>0</v>
      </c>
      <c r="BP11" s="26">
        <v>79500</v>
      </c>
      <c r="BQ11" s="26">
        <v>148670.04</v>
      </c>
      <c r="BR11" s="25">
        <f t="shared" si="21"/>
        <v>1.8700633962264153</v>
      </c>
      <c r="BS11" s="26">
        <v>855286.27</v>
      </c>
      <c r="BT11" s="26">
        <v>75000</v>
      </c>
      <c r="BU11" s="12">
        <f t="shared" si="22"/>
        <v>8.7689938013385857E-2</v>
      </c>
      <c r="BV11" s="26">
        <v>32329000</v>
      </c>
      <c r="BW11" s="26">
        <v>0</v>
      </c>
      <c r="BX11" s="25">
        <f t="shared" si="23"/>
        <v>0</v>
      </c>
      <c r="BY11" s="24">
        <v>47400</v>
      </c>
      <c r="BZ11" s="24">
        <v>6015.41</v>
      </c>
      <c r="CA11" s="12">
        <f t="shared" si="24"/>
        <v>0.12690738396624474</v>
      </c>
      <c r="CB11" s="3">
        <f>B11+E11+H11+K11+N11+Q11+T11+W11+Z11+AC11+AF11+AI11+AL11+AO11+AR11+AU11+AX11+BA11+BD11+BG11+BJ11+BM11+BP11+BS11+BV11+BY11</f>
        <v>62107198.829999998</v>
      </c>
      <c r="CC11" s="3">
        <f t="shared" si="27"/>
        <v>6660179.6600000001</v>
      </c>
      <c r="CD11" s="19">
        <f t="shared" si="25"/>
        <v>0.10723683865102761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936976780.42999995</v>
      </c>
      <c r="C12" s="28">
        <v>405739216.57999998</v>
      </c>
      <c r="D12" s="16">
        <f t="shared" si="26"/>
        <v>0.43303017220319701</v>
      </c>
      <c r="E12" s="29">
        <v>253182167.75999999</v>
      </c>
      <c r="F12" s="29">
        <v>88664589.659999996</v>
      </c>
      <c r="G12" s="16">
        <f t="shared" si="0"/>
        <v>0.3502007682628272</v>
      </c>
      <c r="H12" s="29">
        <v>2858473217.3600001</v>
      </c>
      <c r="I12" s="29">
        <v>1056667946.02</v>
      </c>
      <c r="J12" s="16">
        <f t="shared" si="1"/>
        <v>0.36966165700020331</v>
      </c>
      <c r="K12" s="29">
        <v>1598722944.71</v>
      </c>
      <c r="L12" s="29">
        <v>569529809.00999999</v>
      </c>
      <c r="M12" s="16">
        <f t="shared" si="2"/>
        <v>0.35624046736460002</v>
      </c>
      <c r="N12" s="29">
        <v>527129948.38</v>
      </c>
      <c r="O12" s="29">
        <v>178753786.06999999</v>
      </c>
      <c r="P12" s="16">
        <f t="shared" si="3"/>
        <v>0.33910762729257626</v>
      </c>
      <c r="Q12" s="29">
        <v>466953553.25</v>
      </c>
      <c r="R12" s="29">
        <v>159724076.52000001</v>
      </c>
      <c r="S12" s="16">
        <f t="shared" si="4"/>
        <v>0.34205559719659334</v>
      </c>
      <c r="T12" s="29">
        <v>1550255330.53</v>
      </c>
      <c r="U12" s="29">
        <v>552831258.84000003</v>
      </c>
      <c r="V12" s="16">
        <f t="shared" si="5"/>
        <v>0.35660658470433937</v>
      </c>
      <c r="W12" s="29">
        <v>316222391.80000001</v>
      </c>
      <c r="X12" s="29">
        <v>118116718.09</v>
      </c>
      <c r="Y12" s="16">
        <f t="shared" si="6"/>
        <v>0.37352420686484733</v>
      </c>
      <c r="Z12" s="29">
        <v>1153888649.6500001</v>
      </c>
      <c r="AA12" s="29">
        <v>382828673.95999998</v>
      </c>
      <c r="AB12" s="16">
        <f t="shared" si="7"/>
        <v>0.33177263167994619</v>
      </c>
      <c r="AC12" s="29">
        <v>1263313531.46</v>
      </c>
      <c r="AD12" s="29">
        <v>414135925.19999999</v>
      </c>
      <c r="AE12" s="16">
        <f t="shared" si="8"/>
        <v>0.32781721630210581</v>
      </c>
      <c r="AF12" s="29">
        <v>382563217.25999999</v>
      </c>
      <c r="AG12" s="29">
        <v>143230221.91999999</v>
      </c>
      <c r="AH12" s="16">
        <f t="shared" si="9"/>
        <v>0.37439621860628847</v>
      </c>
      <c r="AI12" s="29">
        <v>1758017718.5999999</v>
      </c>
      <c r="AJ12" s="29">
        <v>635942160.38999999</v>
      </c>
      <c r="AK12" s="16">
        <f t="shared" si="10"/>
        <v>0.36173819732399143</v>
      </c>
      <c r="AL12" s="29">
        <v>2072648886.8099999</v>
      </c>
      <c r="AM12" s="29">
        <v>672032056.01999998</v>
      </c>
      <c r="AN12" s="16">
        <f t="shared" si="11"/>
        <v>0.32423825390624655</v>
      </c>
      <c r="AO12" s="29">
        <v>523209642.75</v>
      </c>
      <c r="AP12" s="29">
        <v>148907035.34</v>
      </c>
      <c r="AQ12" s="16">
        <f t="shared" si="12"/>
        <v>0.28460300264601729</v>
      </c>
      <c r="AR12" s="29">
        <v>600297534.59000003</v>
      </c>
      <c r="AS12" s="29">
        <v>168610038.77000001</v>
      </c>
      <c r="AT12" s="16">
        <f t="shared" si="13"/>
        <v>0.28087744669009801</v>
      </c>
      <c r="AU12" s="29">
        <v>432723679.49000001</v>
      </c>
      <c r="AV12" s="29">
        <v>150046533.05000001</v>
      </c>
      <c r="AW12" s="16">
        <f t="shared" si="14"/>
        <v>0.34674906912152814</v>
      </c>
      <c r="AX12" s="29">
        <v>553086531.03999996</v>
      </c>
      <c r="AY12" s="29">
        <v>194674235.63999999</v>
      </c>
      <c r="AZ12" s="16">
        <f t="shared" si="15"/>
        <v>0.35197789986666822</v>
      </c>
      <c r="BA12" s="29">
        <v>300372892.68000001</v>
      </c>
      <c r="BB12" s="29">
        <v>118436904.05</v>
      </c>
      <c r="BC12" s="16">
        <f t="shared" si="16"/>
        <v>0.394299575415335</v>
      </c>
      <c r="BD12" s="29">
        <v>994685491.98000002</v>
      </c>
      <c r="BE12" s="29">
        <v>273576208.55000001</v>
      </c>
      <c r="BF12" s="16">
        <f t="shared" si="17"/>
        <v>0.27503789967361941</v>
      </c>
      <c r="BG12" s="29">
        <v>585835791.78999996</v>
      </c>
      <c r="BH12" s="29">
        <v>179614403.44999999</v>
      </c>
      <c r="BI12" s="16">
        <f t="shared" si="18"/>
        <v>0.30659513462158861</v>
      </c>
      <c r="BJ12" s="29">
        <v>385354481.80000001</v>
      </c>
      <c r="BK12" s="29">
        <v>112900769.88</v>
      </c>
      <c r="BL12" s="16">
        <f t="shared" si="19"/>
        <v>0.29297899781167147</v>
      </c>
      <c r="BM12" s="29">
        <v>658433061.55999994</v>
      </c>
      <c r="BN12" s="29">
        <v>256000171.99000001</v>
      </c>
      <c r="BO12" s="16">
        <f t="shared" si="20"/>
        <v>0.38880212269941111</v>
      </c>
      <c r="BP12" s="29">
        <v>499479961.83999997</v>
      </c>
      <c r="BQ12" s="29">
        <v>164879990.99000001</v>
      </c>
      <c r="BR12" s="16">
        <f t="shared" si="21"/>
        <v>0.33010331462069054</v>
      </c>
      <c r="BS12" s="29">
        <v>495509333.88999999</v>
      </c>
      <c r="BT12" s="29">
        <v>178095647.91</v>
      </c>
      <c r="BU12" s="16">
        <f t="shared" si="22"/>
        <v>0.35941936050297718</v>
      </c>
      <c r="BV12" s="29">
        <v>4335673366.6899996</v>
      </c>
      <c r="BW12" s="29">
        <v>1360569102.49</v>
      </c>
      <c r="BX12" s="16">
        <f t="shared" si="23"/>
        <v>0.31380802644012473</v>
      </c>
      <c r="BY12" s="28">
        <v>11927946982.27</v>
      </c>
      <c r="BZ12" s="28">
        <v>3604804035.2600002</v>
      </c>
      <c r="CA12" s="16">
        <f t="shared" si="24"/>
        <v>0.30221496126854613</v>
      </c>
      <c r="CB12" s="3">
        <f>BY12+BV12+BS12+BP12+BM12+BJ12+BG12+BD12+BA12+AX12+AU12+AR12+AO12+AL12+AI12+AF12+AC12+Z12+W12+T12+Q12+N12+K12+H12+E12+B12</f>
        <v>37430957090.370003</v>
      </c>
      <c r="CC12" s="3">
        <f t="shared" si="27"/>
        <v>12289311515.650002</v>
      </c>
      <c r="CD12" s="16">
        <f t="shared" si="25"/>
        <v>0.32831945723374828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77825845.379999995</v>
      </c>
      <c r="C13" s="26">
        <v>24824677.43</v>
      </c>
      <c r="D13" s="25">
        <f t="shared" si="26"/>
        <v>0.31897729229651961</v>
      </c>
      <c r="E13" s="26">
        <v>40278127</v>
      </c>
      <c r="F13" s="26">
        <v>9825309.5199999996</v>
      </c>
      <c r="G13" s="25">
        <f t="shared" si="0"/>
        <v>0.24393660410276774</v>
      </c>
      <c r="H13" s="26">
        <v>413290451.95999998</v>
      </c>
      <c r="I13" s="26">
        <v>112404763.61</v>
      </c>
      <c r="J13" s="25">
        <f t="shared" si="1"/>
        <v>0.27197522487376269</v>
      </c>
      <c r="K13" s="26">
        <v>169838709.00999999</v>
      </c>
      <c r="L13" s="26">
        <v>44721708.68</v>
      </c>
      <c r="M13" s="25">
        <f t="shared" si="2"/>
        <v>0.26331870361406723</v>
      </c>
      <c r="N13" s="26">
        <v>66247130.32</v>
      </c>
      <c r="O13" s="26">
        <v>16163077.109999999</v>
      </c>
      <c r="P13" s="25">
        <f t="shared" si="3"/>
        <v>0.24398154353140891</v>
      </c>
      <c r="Q13" s="26">
        <v>57915886.450000003</v>
      </c>
      <c r="R13" s="26">
        <v>13199440.16</v>
      </c>
      <c r="S13" s="25">
        <f t="shared" si="4"/>
        <v>0.22790707298239066</v>
      </c>
      <c r="T13" s="24">
        <v>210355890.38</v>
      </c>
      <c r="U13" s="24">
        <v>63106598.030000001</v>
      </c>
      <c r="V13" s="25">
        <f t="shared" si="5"/>
        <v>0.29999919620030752</v>
      </c>
      <c r="W13" s="24">
        <v>58530889.030000001</v>
      </c>
      <c r="X13" s="24">
        <v>16713655.91</v>
      </c>
      <c r="Y13" s="25">
        <f t="shared" si="6"/>
        <v>0.28555274295309979</v>
      </c>
      <c r="Z13" s="26">
        <v>100500205.93000001</v>
      </c>
      <c r="AA13" s="26">
        <v>28599532.399999999</v>
      </c>
      <c r="AB13" s="25">
        <f t="shared" si="7"/>
        <v>0.28457187858818944</v>
      </c>
      <c r="AC13" s="24">
        <v>121186451.41</v>
      </c>
      <c r="AD13" s="24">
        <v>34263846.57</v>
      </c>
      <c r="AE13" s="25">
        <f t="shared" si="8"/>
        <v>0.28273661099356717</v>
      </c>
      <c r="AF13" s="24">
        <v>47864706.289999999</v>
      </c>
      <c r="AG13" s="24">
        <v>14959054.199999999</v>
      </c>
      <c r="AH13" s="25">
        <f t="shared" si="9"/>
        <v>0.31252785944965211</v>
      </c>
      <c r="AI13" s="26">
        <v>104524972.12</v>
      </c>
      <c r="AJ13" s="26">
        <v>26911083.34</v>
      </c>
      <c r="AK13" s="25">
        <f t="shared" si="10"/>
        <v>0.25746080380777048</v>
      </c>
      <c r="AL13" s="24">
        <v>193452670.41999999</v>
      </c>
      <c r="AM13" s="24">
        <v>50155683.950000003</v>
      </c>
      <c r="AN13" s="25">
        <f t="shared" si="11"/>
        <v>0.25926591678010091</v>
      </c>
      <c r="AO13" s="24">
        <v>71968356.370000005</v>
      </c>
      <c r="AP13" s="24">
        <v>19539912.75</v>
      </c>
      <c r="AQ13" s="25">
        <f t="shared" si="12"/>
        <v>0.27150700301591446</v>
      </c>
      <c r="AR13" s="24">
        <v>73690038.540000007</v>
      </c>
      <c r="AS13" s="24">
        <v>22026303.379999999</v>
      </c>
      <c r="AT13" s="25">
        <f t="shared" si="13"/>
        <v>0.29890476130018317</v>
      </c>
      <c r="AU13" s="24">
        <v>63827816</v>
      </c>
      <c r="AV13" s="24">
        <v>22280988.539999999</v>
      </c>
      <c r="AW13" s="25">
        <f t="shared" si="14"/>
        <v>0.34907960096895685</v>
      </c>
      <c r="AX13" s="24">
        <v>77466141.950000003</v>
      </c>
      <c r="AY13" s="24">
        <v>19095771.120000001</v>
      </c>
      <c r="AZ13" s="25">
        <f t="shared" si="15"/>
        <v>0.24650473922304325</v>
      </c>
      <c r="BA13" s="24">
        <v>38433963</v>
      </c>
      <c r="BB13" s="24">
        <v>13831982.92</v>
      </c>
      <c r="BC13" s="25">
        <f t="shared" si="16"/>
        <v>0.35988958307526081</v>
      </c>
      <c r="BD13" s="24">
        <v>87370631.069999993</v>
      </c>
      <c r="BE13" s="24">
        <v>30477618.199999999</v>
      </c>
      <c r="BF13" s="25">
        <f t="shared" si="17"/>
        <v>0.34883138449099454</v>
      </c>
      <c r="BG13" s="24">
        <v>87867185.219999999</v>
      </c>
      <c r="BH13" s="24">
        <v>24178644.850000001</v>
      </c>
      <c r="BI13" s="25">
        <f t="shared" si="18"/>
        <v>0.27517263457867713</v>
      </c>
      <c r="BJ13" s="26">
        <v>58642676.280000001</v>
      </c>
      <c r="BK13" s="26">
        <v>17248363.27</v>
      </c>
      <c r="BL13" s="25">
        <f t="shared" si="19"/>
        <v>0.29412646836997325</v>
      </c>
      <c r="BM13" s="26">
        <v>81217860.140000001</v>
      </c>
      <c r="BN13" s="26">
        <v>19720773.460000001</v>
      </c>
      <c r="BO13" s="25">
        <f t="shared" si="20"/>
        <v>0.24281326085181443</v>
      </c>
      <c r="BP13" s="26">
        <v>63018320.460000001</v>
      </c>
      <c r="BQ13" s="26">
        <v>15501612.189999999</v>
      </c>
      <c r="BR13" s="25">
        <f t="shared" si="21"/>
        <v>0.24598580344329282</v>
      </c>
      <c r="BS13" s="26">
        <v>62662559.829999998</v>
      </c>
      <c r="BT13" s="26">
        <v>19624643.670000002</v>
      </c>
      <c r="BU13" s="25">
        <f t="shared" si="22"/>
        <v>0.31317973161710211</v>
      </c>
      <c r="BV13" s="26">
        <v>378199605</v>
      </c>
      <c r="BW13" s="26">
        <v>110721639.70999999</v>
      </c>
      <c r="BX13" s="25">
        <f t="shared" si="23"/>
        <v>0.29275979732977242</v>
      </c>
      <c r="BY13" s="26">
        <v>766246593.35000002</v>
      </c>
      <c r="BZ13" s="26">
        <v>193789712.02000001</v>
      </c>
      <c r="CA13" s="25">
        <f t="shared" si="24"/>
        <v>0.25290776324728442</v>
      </c>
      <c r="CB13" s="3">
        <f t="shared" ref="CB13:CC26" si="28">BY13+BV13+BS13+BP13+BM13+BJ13+BG13+BD13+BA13+AX13+AU13+AR13+AO13+AL13+AI13+AF13+AC13+Z13+W13+T13+Q13+N13+K13+H13+E13+B13</f>
        <v>3572423682.9099998</v>
      </c>
      <c r="CC13" s="3">
        <f t="shared" si="28"/>
        <v>983886396.99000001</v>
      </c>
      <c r="CD13" s="19">
        <f t="shared" si="25"/>
        <v>0.27541145292950042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482595.32</v>
      </c>
      <c r="D14" s="25">
        <f t="shared" si="26"/>
        <v>0.28351120220842446</v>
      </c>
      <c r="E14" s="26">
        <v>623206</v>
      </c>
      <c r="F14" s="26">
        <v>106624.23</v>
      </c>
      <c r="G14" s="25">
        <f t="shared" si="0"/>
        <v>0.17108986434662055</v>
      </c>
      <c r="H14" s="26">
        <v>3651511</v>
      </c>
      <c r="I14" s="26">
        <v>976892.36</v>
      </c>
      <c r="J14" s="25">
        <f t="shared" si="1"/>
        <v>0.26753099196469626</v>
      </c>
      <c r="K14" s="26">
        <v>3069464</v>
      </c>
      <c r="L14" s="26">
        <v>528062.43999999994</v>
      </c>
      <c r="M14" s="25">
        <f t="shared" si="2"/>
        <v>0.17203734593401321</v>
      </c>
      <c r="N14" s="26">
        <v>1084470</v>
      </c>
      <c r="O14" s="26">
        <v>199181.48</v>
      </c>
      <c r="P14" s="25">
        <f t="shared" si="3"/>
        <v>0.18366711850028125</v>
      </c>
      <c r="Q14" s="26">
        <v>848358</v>
      </c>
      <c r="R14" s="26">
        <v>195674.37</v>
      </c>
      <c r="S14" s="25">
        <f t="shared" si="4"/>
        <v>0.23065070406597216</v>
      </c>
      <c r="T14" s="24">
        <v>2567037</v>
      </c>
      <c r="U14" s="24">
        <v>509592.42</v>
      </c>
      <c r="V14" s="25">
        <f t="shared" si="5"/>
        <v>0.19851385858481976</v>
      </c>
      <c r="W14" s="24">
        <v>491444</v>
      </c>
      <c r="X14" s="24">
        <v>80069</v>
      </c>
      <c r="Y14" s="25">
        <f t="shared" si="6"/>
        <v>0.16292598953288676</v>
      </c>
      <c r="Z14" s="26">
        <v>941703</v>
      </c>
      <c r="AA14" s="26">
        <v>217988.8</v>
      </c>
      <c r="AB14" s="25">
        <f t="shared" si="7"/>
        <v>0.23148359939386409</v>
      </c>
      <c r="AC14" s="24">
        <v>2001467</v>
      </c>
      <c r="AD14" s="24">
        <v>352288.28</v>
      </c>
      <c r="AE14" s="25">
        <f t="shared" si="8"/>
        <v>0.17601503297331408</v>
      </c>
      <c r="AF14" s="24">
        <v>694610</v>
      </c>
      <c r="AG14" s="24">
        <v>124320.61</v>
      </c>
      <c r="AH14" s="25">
        <f t="shared" si="9"/>
        <v>0.1789790098040627</v>
      </c>
      <c r="AI14" s="26">
        <v>444770</v>
      </c>
      <c r="AJ14" s="26">
        <v>101573.99</v>
      </c>
      <c r="AK14" s="25">
        <f t="shared" si="10"/>
        <v>0.22837419340333207</v>
      </c>
      <c r="AL14" s="24">
        <v>2114033</v>
      </c>
      <c r="AM14" s="24">
        <v>385459.45</v>
      </c>
      <c r="AN14" s="25">
        <f t="shared" si="11"/>
        <v>0.18233369583161663</v>
      </c>
      <c r="AO14" s="24">
        <v>540862</v>
      </c>
      <c r="AP14" s="24">
        <v>41426.5</v>
      </c>
      <c r="AQ14" s="25">
        <f t="shared" si="12"/>
        <v>7.6593474860500457E-2</v>
      </c>
      <c r="AR14" s="24">
        <v>1015834</v>
      </c>
      <c r="AS14" s="24">
        <v>223054.15</v>
      </c>
      <c r="AT14" s="25">
        <f t="shared" si="13"/>
        <v>0.21957736204931119</v>
      </c>
      <c r="AU14" s="24">
        <v>837375</v>
      </c>
      <c r="AV14" s="24">
        <v>164809.23000000001</v>
      </c>
      <c r="AW14" s="25">
        <f t="shared" si="14"/>
        <v>0.19681651589789523</v>
      </c>
      <c r="AX14" s="24">
        <v>1298618</v>
      </c>
      <c r="AY14" s="24">
        <v>307890.68</v>
      </c>
      <c r="AZ14" s="25">
        <f t="shared" si="15"/>
        <v>0.23709103061870387</v>
      </c>
      <c r="BA14" s="24">
        <v>738538</v>
      </c>
      <c r="BB14" s="24">
        <v>187803</v>
      </c>
      <c r="BC14" s="25">
        <f t="shared" si="16"/>
        <v>0.25429023286547203</v>
      </c>
      <c r="BD14" s="24">
        <v>862085</v>
      </c>
      <c r="BE14" s="24">
        <v>283477.17</v>
      </c>
      <c r="BF14" s="25">
        <f t="shared" si="17"/>
        <v>0.32882740101034119</v>
      </c>
      <c r="BG14" s="24">
        <v>557334</v>
      </c>
      <c r="BH14" s="24">
        <v>136886.54999999999</v>
      </c>
      <c r="BI14" s="25">
        <f t="shared" si="18"/>
        <v>0.24560954472542496</v>
      </c>
      <c r="BJ14" s="26">
        <v>716574</v>
      </c>
      <c r="BK14" s="26">
        <v>151953.06</v>
      </c>
      <c r="BL14" s="25">
        <f t="shared" si="19"/>
        <v>0.2120549447789063</v>
      </c>
      <c r="BM14" s="26">
        <v>1551205</v>
      </c>
      <c r="BN14" s="26">
        <v>384564.09</v>
      </c>
      <c r="BO14" s="25">
        <f t="shared" si="20"/>
        <v>0.24791313204895551</v>
      </c>
      <c r="BP14" s="26">
        <v>708337</v>
      </c>
      <c r="BQ14" s="26">
        <v>28950</v>
      </c>
      <c r="BR14" s="25">
        <f t="shared" si="21"/>
        <v>4.0870376670991353E-2</v>
      </c>
      <c r="BS14" s="26">
        <v>582043</v>
      </c>
      <c r="BT14" s="26">
        <v>68469.66</v>
      </c>
      <c r="BU14" s="25">
        <f t="shared" si="22"/>
        <v>0.11763677254086038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29643087</v>
      </c>
      <c r="CC14" s="3">
        <f t="shared" si="28"/>
        <v>6239606.8400000008</v>
      </c>
      <c r="CD14" s="19">
        <f t="shared" si="25"/>
        <v>0.2104911286736095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5996708</v>
      </c>
      <c r="C15" s="26">
        <v>1923037.29</v>
      </c>
      <c r="D15" s="25">
        <f t="shared" si="26"/>
        <v>0.32068216261322047</v>
      </c>
      <c r="E15" s="26">
        <v>3417037</v>
      </c>
      <c r="F15" s="26">
        <v>758910.23</v>
      </c>
      <c r="G15" s="25">
        <f t="shared" si="0"/>
        <v>0.2220959942780836</v>
      </c>
      <c r="H15" s="26">
        <v>27226558.68</v>
      </c>
      <c r="I15" s="26">
        <v>6716704.4500000002</v>
      </c>
      <c r="J15" s="25">
        <f t="shared" si="1"/>
        <v>0.24669678342176737</v>
      </c>
      <c r="K15" s="26">
        <v>13785496</v>
      </c>
      <c r="L15" s="26">
        <v>3652366.65</v>
      </c>
      <c r="M15" s="25">
        <f t="shared" si="2"/>
        <v>0.26494270862651587</v>
      </c>
      <c r="N15" s="26">
        <v>5702213</v>
      </c>
      <c r="O15" s="26">
        <v>1253419.21</v>
      </c>
      <c r="P15" s="25">
        <f t="shared" si="3"/>
        <v>0.21981276567536148</v>
      </c>
      <c r="Q15" s="26">
        <v>6941348</v>
      </c>
      <c r="R15" s="26">
        <v>1990370.95</v>
      </c>
      <c r="S15" s="25">
        <f t="shared" si="4"/>
        <v>0.28674127129197385</v>
      </c>
      <c r="T15" s="24">
        <v>17009586</v>
      </c>
      <c r="U15" s="24">
        <v>4285443.9000000004</v>
      </c>
      <c r="V15" s="25">
        <f t="shared" si="5"/>
        <v>0.25194286915625108</v>
      </c>
      <c r="W15" s="24">
        <v>3668927</v>
      </c>
      <c r="X15" s="24">
        <v>1117518.18</v>
      </c>
      <c r="Y15" s="25">
        <f t="shared" si="6"/>
        <v>0.3045899196140997</v>
      </c>
      <c r="Z15" s="26">
        <v>10345263</v>
      </c>
      <c r="AA15" s="26">
        <v>2629925.61</v>
      </c>
      <c r="AB15" s="25">
        <f t="shared" si="7"/>
        <v>0.25421544237203053</v>
      </c>
      <c r="AC15" s="24">
        <v>9378321</v>
      </c>
      <c r="AD15" s="24">
        <v>2686535.17</v>
      </c>
      <c r="AE15" s="25">
        <f t="shared" si="8"/>
        <v>0.28646227507034572</v>
      </c>
      <c r="AF15" s="24">
        <v>6149259.3799999999</v>
      </c>
      <c r="AG15" s="24">
        <v>1859373.39</v>
      </c>
      <c r="AH15" s="25">
        <f t="shared" si="9"/>
        <v>0.30237355022744217</v>
      </c>
      <c r="AI15" s="26">
        <v>12209970</v>
      </c>
      <c r="AJ15" s="26">
        <v>2402652.83</v>
      </c>
      <c r="AK15" s="25">
        <f t="shared" si="10"/>
        <v>0.1967779470383629</v>
      </c>
      <c r="AL15" s="24">
        <v>12164006.800000001</v>
      </c>
      <c r="AM15" s="24">
        <v>3028254</v>
      </c>
      <c r="AN15" s="25">
        <f t="shared" si="11"/>
        <v>0.24895201472593717</v>
      </c>
      <c r="AO15" s="24">
        <v>5519497</v>
      </c>
      <c r="AP15" s="24">
        <v>1132618.1000000001</v>
      </c>
      <c r="AQ15" s="25">
        <f t="shared" si="12"/>
        <v>0.20520313716992691</v>
      </c>
      <c r="AR15" s="24">
        <v>6816309</v>
      </c>
      <c r="AS15" s="24">
        <v>1671695.77</v>
      </c>
      <c r="AT15" s="25">
        <f t="shared" si="13"/>
        <v>0.24524941137498316</v>
      </c>
      <c r="AU15" s="24">
        <v>4291031</v>
      </c>
      <c r="AV15" s="24">
        <v>1185914.46</v>
      </c>
      <c r="AW15" s="25">
        <f t="shared" si="14"/>
        <v>0.27637051794778456</v>
      </c>
      <c r="AX15" s="24">
        <v>7518072</v>
      </c>
      <c r="AY15" s="24">
        <v>1579675.04</v>
      </c>
      <c r="AZ15" s="25">
        <f t="shared" si="15"/>
        <v>0.21011704064552722</v>
      </c>
      <c r="BA15" s="24">
        <v>3191578</v>
      </c>
      <c r="BB15" s="24">
        <v>911655.84</v>
      </c>
      <c r="BC15" s="25">
        <f t="shared" si="16"/>
        <v>0.28564422990758803</v>
      </c>
      <c r="BD15" s="24">
        <v>7127966</v>
      </c>
      <c r="BE15" s="24">
        <v>2242598.5499999998</v>
      </c>
      <c r="BF15" s="25">
        <f t="shared" si="17"/>
        <v>0.31461970357322128</v>
      </c>
      <c r="BG15" s="24">
        <v>8656506.4000000004</v>
      </c>
      <c r="BH15" s="24">
        <v>2045158.99</v>
      </c>
      <c r="BI15" s="25">
        <f t="shared" si="18"/>
        <v>0.23625685646117006</v>
      </c>
      <c r="BJ15" s="26">
        <v>5174078</v>
      </c>
      <c r="BK15" s="26">
        <v>1506541.17</v>
      </c>
      <c r="BL15" s="25">
        <f t="shared" si="19"/>
        <v>0.29117094291968537</v>
      </c>
      <c r="BM15" s="26">
        <v>7294618</v>
      </c>
      <c r="BN15" s="26">
        <v>2081565.39</v>
      </c>
      <c r="BO15" s="25">
        <f t="shared" si="20"/>
        <v>0.28535632571849545</v>
      </c>
      <c r="BP15" s="26">
        <v>5434169.9199999999</v>
      </c>
      <c r="BQ15" s="26">
        <v>1195875.22</v>
      </c>
      <c r="BR15" s="25">
        <f t="shared" si="21"/>
        <v>0.22006584954192968</v>
      </c>
      <c r="BS15" s="26">
        <v>4767956.8</v>
      </c>
      <c r="BT15" s="26">
        <v>1430370.17</v>
      </c>
      <c r="BU15" s="25">
        <f t="shared" si="22"/>
        <v>0.29999646179680151</v>
      </c>
      <c r="BV15" s="26">
        <v>34458652</v>
      </c>
      <c r="BW15" s="26">
        <v>10784057.539999999</v>
      </c>
      <c r="BX15" s="25">
        <f t="shared" si="23"/>
        <v>0.31295645401334909</v>
      </c>
      <c r="BY15" s="26">
        <v>62639743</v>
      </c>
      <c r="BZ15" s="26">
        <v>17989207.579999998</v>
      </c>
      <c r="CA15" s="25">
        <f t="shared" si="24"/>
        <v>0.28718520732117303</v>
      </c>
      <c r="CB15" s="3">
        <f t="shared" si="28"/>
        <v>296884870.98000002</v>
      </c>
      <c r="CC15" s="3">
        <f t="shared" si="28"/>
        <v>80061445.680000022</v>
      </c>
      <c r="CD15" s="19">
        <f t="shared" si="25"/>
        <v>0.26967169265217777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104934271.51000001</v>
      </c>
      <c r="C16" s="26">
        <v>5120361.4400000004</v>
      </c>
      <c r="D16" s="25">
        <f t="shared" si="26"/>
        <v>4.8795892574639364E-2</v>
      </c>
      <c r="E16" s="26">
        <v>14389116</v>
      </c>
      <c r="F16" s="26">
        <v>2515627.64</v>
      </c>
      <c r="G16" s="25">
        <f t="shared" si="0"/>
        <v>0.17482850510066081</v>
      </c>
      <c r="H16" s="26">
        <v>195347434.00999999</v>
      </c>
      <c r="I16" s="26">
        <v>27799362.43</v>
      </c>
      <c r="J16" s="25">
        <f t="shared" si="1"/>
        <v>0.14230728225781009</v>
      </c>
      <c r="K16" s="26">
        <v>66221489.299999997</v>
      </c>
      <c r="L16" s="26">
        <v>9295525.8800000008</v>
      </c>
      <c r="M16" s="25">
        <f t="shared" si="2"/>
        <v>0.14037023296001289</v>
      </c>
      <c r="N16" s="26">
        <v>39222589.869999997</v>
      </c>
      <c r="O16" s="26">
        <v>4637410.09</v>
      </c>
      <c r="P16" s="25">
        <f t="shared" si="3"/>
        <v>0.11823314333322478</v>
      </c>
      <c r="Q16" s="26">
        <v>30209724.449999999</v>
      </c>
      <c r="R16" s="26">
        <v>5623724.0700000003</v>
      </c>
      <c r="S16" s="25">
        <f t="shared" si="4"/>
        <v>0.18615608623997232</v>
      </c>
      <c r="T16" s="24">
        <v>78431808.170000002</v>
      </c>
      <c r="U16" s="24">
        <v>9147510.6300000008</v>
      </c>
      <c r="V16" s="25">
        <f t="shared" si="5"/>
        <v>0.11663011274931825</v>
      </c>
      <c r="W16" s="24">
        <v>32226679.280000001</v>
      </c>
      <c r="X16" s="24">
        <v>6536572.6500000004</v>
      </c>
      <c r="Y16" s="25">
        <f t="shared" si="6"/>
        <v>0.20283109510624081</v>
      </c>
      <c r="Z16" s="26">
        <v>91687094.700000003</v>
      </c>
      <c r="AA16" s="26">
        <v>11753768.52</v>
      </c>
      <c r="AB16" s="25">
        <f t="shared" si="7"/>
        <v>0.12819436103257834</v>
      </c>
      <c r="AC16" s="24">
        <v>113028893.8</v>
      </c>
      <c r="AD16" s="24">
        <v>10381564.08</v>
      </c>
      <c r="AE16" s="25">
        <f t="shared" si="8"/>
        <v>9.1848763010719661E-2</v>
      </c>
      <c r="AF16" s="24">
        <v>26698375.82</v>
      </c>
      <c r="AG16" s="24">
        <v>9977111.3399999999</v>
      </c>
      <c r="AH16" s="25">
        <f t="shared" si="9"/>
        <v>0.37369731429602748</v>
      </c>
      <c r="AI16" s="26">
        <v>78461443.650000006</v>
      </c>
      <c r="AJ16" s="26">
        <v>9563879.9499999993</v>
      </c>
      <c r="AK16" s="25">
        <f t="shared" si="10"/>
        <v>0.12189273489106899</v>
      </c>
      <c r="AL16" s="24">
        <v>226832296.5</v>
      </c>
      <c r="AM16" s="24">
        <v>33760917.329999998</v>
      </c>
      <c r="AN16" s="25">
        <f t="shared" si="11"/>
        <v>0.14883646575433759</v>
      </c>
      <c r="AO16" s="24">
        <v>83169172.829999998</v>
      </c>
      <c r="AP16" s="24">
        <v>6657971.71</v>
      </c>
      <c r="AQ16" s="25">
        <f t="shared" si="12"/>
        <v>8.0053359717897773E-2</v>
      </c>
      <c r="AR16" s="24">
        <v>160001129.97999999</v>
      </c>
      <c r="AS16" s="24">
        <v>14236943.470000001</v>
      </c>
      <c r="AT16" s="25">
        <f t="shared" si="13"/>
        <v>8.898026827547785E-2</v>
      </c>
      <c r="AU16" s="24">
        <v>31145486.670000002</v>
      </c>
      <c r="AV16" s="24">
        <v>5221933.4400000004</v>
      </c>
      <c r="AW16" s="25">
        <f t="shared" si="14"/>
        <v>0.16766260535045285</v>
      </c>
      <c r="AX16" s="24">
        <v>27223954.460000001</v>
      </c>
      <c r="AY16" s="24">
        <v>6444813.2300000004</v>
      </c>
      <c r="AZ16" s="25">
        <f t="shared" si="15"/>
        <v>0.23673317700664417</v>
      </c>
      <c r="BA16" s="24">
        <v>20047806.649999999</v>
      </c>
      <c r="BB16" s="24">
        <v>4760189.2300000004</v>
      </c>
      <c r="BC16" s="25">
        <f t="shared" si="16"/>
        <v>0.23744189641813016</v>
      </c>
      <c r="BD16" s="24">
        <v>196036166.88999999</v>
      </c>
      <c r="BE16" s="24">
        <v>6710866.1600000001</v>
      </c>
      <c r="BF16" s="25">
        <f t="shared" si="17"/>
        <v>3.4232796256241885E-2</v>
      </c>
      <c r="BG16" s="24">
        <v>63839747</v>
      </c>
      <c r="BH16" s="24">
        <v>5594121.4500000002</v>
      </c>
      <c r="BI16" s="25">
        <f t="shared" si="18"/>
        <v>8.7627562966375791E-2</v>
      </c>
      <c r="BJ16" s="26">
        <v>82819346</v>
      </c>
      <c r="BK16" s="26">
        <v>4161945.04</v>
      </c>
      <c r="BL16" s="25">
        <f t="shared" si="19"/>
        <v>5.0253295166083539E-2</v>
      </c>
      <c r="BM16" s="26">
        <v>58640875.200000003</v>
      </c>
      <c r="BN16" s="26">
        <v>7345183.7599999998</v>
      </c>
      <c r="BO16" s="25">
        <f t="shared" si="20"/>
        <v>0.12525706232979278</v>
      </c>
      <c r="BP16" s="26">
        <v>29421059.829999998</v>
      </c>
      <c r="BQ16" s="26">
        <v>7379584.0800000001</v>
      </c>
      <c r="BR16" s="25">
        <f t="shared" si="21"/>
        <v>0.25082658893461079</v>
      </c>
      <c r="BS16" s="26">
        <v>48155852.390000001</v>
      </c>
      <c r="BT16" s="26">
        <v>5527367.8899999997</v>
      </c>
      <c r="BU16" s="25">
        <f t="shared" si="22"/>
        <v>0.11478081304086329</v>
      </c>
      <c r="BV16" s="26">
        <v>572154101.65999997</v>
      </c>
      <c r="BW16" s="26">
        <v>98273412.180000007</v>
      </c>
      <c r="BX16" s="25">
        <f t="shared" si="23"/>
        <v>0.17176039094166723</v>
      </c>
      <c r="BY16" s="26">
        <v>2443737057.6399999</v>
      </c>
      <c r="BZ16" s="26">
        <v>424773304.38</v>
      </c>
      <c r="CA16" s="25">
        <f t="shared" si="24"/>
        <v>0.17382119858272232</v>
      </c>
      <c r="CB16" s="3">
        <f t="shared" si="28"/>
        <v>4914082974.2600002</v>
      </c>
      <c r="CC16" s="3">
        <f t="shared" si="28"/>
        <v>743200972.07000029</v>
      </c>
      <c r="CD16" s="19">
        <f t="shared" si="25"/>
        <v>0.151238995345193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89266618.010000005</v>
      </c>
      <c r="C17" s="26">
        <v>14995966.880000001</v>
      </c>
      <c r="D17" s="25">
        <f t="shared" si="26"/>
        <v>0.167990758631856</v>
      </c>
      <c r="E17" s="26">
        <v>15615147.76</v>
      </c>
      <c r="F17" s="26">
        <v>2148010.4900000002</v>
      </c>
      <c r="G17" s="25">
        <f t="shared" si="0"/>
        <v>0.13755940853165519</v>
      </c>
      <c r="H17" s="26">
        <v>497911947.18000001</v>
      </c>
      <c r="I17" s="26">
        <v>50794397.469999999</v>
      </c>
      <c r="J17" s="25">
        <f t="shared" si="1"/>
        <v>0.10201481960350979</v>
      </c>
      <c r="K17" s="26">
        <v>270238611.18000001</v>
      </c>
      <c r="L17" s="26">
        <v>23026704.370000001</v>
      </c>
      <c r="M17" s="25">
        <f t="shared" si="2"/>
        <v>8.5208787409962003E-2</v>
      </c>
      <c r="N17" s="26">
        <v>56711789.43</v>
      </c>
      <c r="O17" s="26">
        <v>7580840.2699999996</v>
      </c>
      <c r="P17" s="25">
        <f t="shared" si="3"/>
        <v>0.13367309242387981</v>
      </c>
      <c r="Q17" s="26">
        <v>39955160.280000001</v>
      </c>
      <c r="R17" s="26">
        <v>5883409.9900000002</v>
      </c>
      <c r="S17" s="25">
        <f t="shared" si="4"/>
        <v>0.14725031632384683</v>
      </c>
      <c r="T17" s="24">
        <v>213975589.55000001</v>
      </c>
      <c r="U17" s="24">
        <v>60242982.390000001</v>
      </c>
      <c r="V17" s="25">
        <f t="shared" si="5"/>
        <v>0.28154137823241249</v>
      </c>
      <c r="W17" s="24">
        <v>34807755.509999998</v>
      </c>
      <c r="X17" s="24">
        <v>5335910.57</v>
      </c>
      <c r="Y17" s="25">
        <f t="shared" si="6"/>
        <v>0.1532965999047837</v>
      </c>
      <c r="Z17" s="26">
        <v>126825450.73999999</v>
      </c>
      <c r="AA17" s="26">
        <v>19826107.469999999</v>
      </c>
      <c r="AB17" s="25">
        <f t="shared" si="7"/>
        <v>0.15632593737549369</v>
      </c>
      <c r="AC17" s="24">
        <v>105792785.67</v>
      </c>
      <c r="AD17" s="24">
        <v>21617439.370000001</v>
      </c>
      <c r="AE17" s="25">
        <f t="shared" si="8"/>
        <v>0.20433755698078879</v>
      </c>
      <c r="AF17" s="24">
        <v>35514482.439999998</v>
      </c>
      <c r="AG17" s="24">
        <v>4119520.83</v>
      </c>
      <c r="AH17" s="25">
        <f t="shared" si="9"/>
        <v>0.11599551920712153</v>
      </c>
      <c r="AI17" s="26">
        <v>217617997.63</v>
      </c>
      <c r="AJ17" s="26">
        <v>53294322.200000003</v>
      </c>
      <c r="AK17" s="25">
        <f t="shared" si="10"/>
        <v>0.24489850462925614</v>
      </c>
      <c r="AL17" s="24">
        <v>188143299.13999999</v>
      </c>
      <c r="AM17" s="24">
        <v>25219537.170000002</v>
      </c>
      <c r="AN17" s="25">
        <f t="shared" si="11"/>
        <v>0.13404430179165616</v>
      </c>
      <c r="AO17" s="24">
        <v>66208316.710000001</v>
      </c>
      <c r="AP17" s="24">
        <v>9819729.9700000007</v>
      </c>
      <c r="AQ17" s="25">
        <f t="shared" si="12"/>
        <v>0.1483156566721299</v>
      </c>
      <c r="AR17" s="24">
        <v>52692845.329999998</v>
      </c>
      <c r="AS17" s="24">
        <v>6072060.2999999998</v>
      </c>
      <c r="AT17" s="25">
        <f t="shared" si="13"/>
        <v>0.11523500509362226</v>
      </c>
      <c r="AU17" s="24">
        <v>47347497.789999999</v>
      </c>
      <c r="AV17" s="24">
        <v>5942961.7699999996</v>
      </c>
      <c r="AW17" s="25">
        <f t="shared" si="14"/>
        <v>0.12551796921473599</v>
      </c>
      <c r="AX17" s="24">
        <v>61711353.93</v>
      </c>
      <c r="AY17" s="24">
        <v>4554663.87</v>
      </c>
      <c r="AZ17" s="25">
        <f t="shared" si="15"/>
        <v>7.3805930026529881E-2</v>
      </c>
      <c r="BA17" s="24">
        <v>30723780.289999999</v>
      </c>
      <c r="BB17" s="24">
        <v>15145507.59</v>
      </c>
      <c r="BC17" s="25">
        <f t="shared" si="16"/>
        <v>0.492957163703243</v>
      </c>
      <c r="BD17" s="24">
        <v>96808872.219999999</v>
      </c>
      <c r="BE17" s="24">
        <v>16805070.66</v>
      </c>
      <c r="BF17" s="25">
        <f t="shared" si="17"/>
        <v>0.17359019142181678</v>
      </c>
      <c r="BG17" s="24">
        <v>95820409.5</v>
      </c>
      <c r="BH17" s="24">
        <v>17370699.34</v>
      </c>
      <c r="BI17" s="25">
        <f t="shared" si="18"/>
        <v>0.18128391885029463</v>
      </c>
      <c r="BJ17" s="26">
        <v>26630629.129999999</v>
      </c>
      <c r="BK17" s="26">
        <v>4677400.1900000004</v>
      </c>
      <c r="BL17" s="25">
        <f t="shared" si="19"/>
        <v>0.17563986818211533</v>
      </c>
      <c r="BM17" s="26">
        <v>75058383.230000004</v>
      </c>
      <c r="BN17" s="26">
        <v>8259897.3200000003</v>
      </c>
      <c r="BO17" s="25">
        <f t="shared" si="20"/>
        <v>0.11004629948781805</v>
      </c>
      <c r="BP17" s="26">
        <v>44412719.240000002</v>
      </c>
      <c r="BQ17" s="26">
        <v>5551192.5099999998</v>
      </c>
      <c r="BR17" s="25">
        <f t="shared" si="21"/>
        <v>0.12499105222542549</v>
      </c>
      <c r="BS17" s="26">
        <v>81762466.079999998</v>
      </c>
      <c r="BT17" s="26">
        <v>3202687.9</v>
      </c>
      <c r="BU17" s="25">
        <f t="shared" si="22"/>
        <v>3.9170637256297394E-2</v>
      </c>
      <c r="BV17" s="26">
        <v>411015097.00999999</v>
      </c>
      <c r="BW17" s="26">
        <v>82700057.129999995</v>
      </c>
      <c r="BX17" s="25">
        <f t="shared" si="23"/>
        <v>0.20120929311749322</v>
      </c>
      <c r="BY17" s="26">
        <v>937069934.48000002</v>
      </c>
      <c r="BZ17" s="26">
        <v>327381876.22000003</v>
      </c>
      <c r="CA17" s="25">
        <f t="shared" si="24"/>
        <v>0.34936760232486935</v>
      </c>
      <c r="CB17" s="3">
        <f t="shared" si="28"/>
        <v>3919638939.4600005</v>
      </c>
      <c r="CC17" s="3">
        <f t="shared" si="28"/>
        <v>801568954.24000013</v>
      </c>
      <c r="CD17" s="19">
        <f t="shared" si="25"/>
        <v>0.20450071208610618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2757050</v>
      </c>
      <c r="I18" s="26">
        <v>687536.04</v>
      </c>
      <c r="J18" s="25">
        <f t="shared" si="1"/>
        <v>0.24937380170834769</v>
      </c>
      <c r="K18" s="26">
        <v>2960000</v>
      </c>
      <c r="L18" s="26">
        <v>0</v>
      </c>
      <c r="M18" s="25">
        <f t="shared" si="2"/>
        <v>0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33165.51</v>
      </c>
      <c r="V18" s="25">
        <f t="shared" si="5"/>
        <v>6.9094812500000005E-2</v>
      </c>
      <c r="W18" s="24">
        <v>0</v>
      </c>
      <c r="X18" s="24">
        <v>0</v>
      </c>
      <c r="Y18" s="25">
        <f t="shared" si="6"/>
        <v>0</v>
      </c>
      <c r="Z18" s="26">
        <v>120000</v>
      </c>
      <c r="AA18" s="26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1420000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80000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0</v>
      </c>
      <c r="AV18" s="24">
        <v>0</v>
      </c>
      <c r="AW18" s="25">
        <f t="shared" si="14"/>
        <v>0</v>
      </c>
      <c r="AX18" s="24">
        <v>4360000</v>
      </c>
      <c r="AY18" s="24">
        <v>21655.64</v>
      </c>
      <c r="AZ18" s="25">
        <f t="shared" si="15"/>
        <v>4.9668899082568807E-3</v>
      </c>
      <c r="BA18" s="24">
        <v>0</v>
      </c>
      <c r="BB18" s="24">
        <v>0</v>
      </c>
      <c r="BC18" s="25">
        <f t="shared" si="16"/>
        <v>0</v>
      </c>
      <c r="BD18" s="24">
        <v>650000</v>
      </c>
      <c r="BE18" s="24">
        <v>54126</v>
      </c>
      <c r="BF18" s="25">
        <f t="shared" si="17"/>
        <v>8.3270769230769232E-2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1815000</v>
      </c>
      <c r="BQ18" s="26">
        <v>365846.78</v>
      </c>
      <c r="BR18" s="25">
        <f t="shared" si="21"/>
        <v>0.20156847382920112</v>
      </c>
      <c r="BS18" s="26">
        <v>756526.38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1800000</v>
      </c>
      <c r="BZ18" s="26">
        <v>0</v>
      </c>
      <c r="CA18" s="25">
        <f t="shared" si="24"/>
        <v>0</v>
      </c>
      <c r="CB18" s="3">
        <f t="shared" si="28"/>
        <v>17223576.379999999</v>
      </c>
      <c r="CC18" s="3">
        <f t="shared" si="28"/>
        <v>1162329.9700000002</v>
      </c>
      <c r="CD18" s="19">
        <f t="shared" si="25"/>
        <v>6.7484821058981501E-2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373251747.80000001</v>
      </c>
      <c r="C19" s="26">
        <v>110894411.55</v>
      </c>
      <c r="D19" s="25">
        <f t="shared" si="26"/>
        <v>0.29710352919611965</v>
      </c>
      <c r="E19" s="26">
        <v>104206951</v>
      </c>
      <c r="F19" s="26">
        <v>25980475.100000001</v>
      </c>
      <c r="G19" s="25">
        <f t="shared" si="0"/>
        <v>0.24931614302773336</v>
      </c>
      <c r="H19" s="26">
        <v>1117883484.4000001</v>
      </c>
      <c r="I19" s="26">
        <v>266138992.44999999</v>
      </c>
      <c r="J19" s="25">
        <f t="shared" si="1"/>
        <v>0.23807399980763144</v>
      </c>
      <c r="K19" s="26">
        <v>699048612</v>
      </c>
      <c r="L19" s="26">
        <v>213882922.52000001</v>
      </c>
      <c r="M19" s="25">
        <f t="shared" si="2"/>
        <v>0.30596287418134521</v>
      </c>
      <c r="N19" s="26">
        <v>197293573.5</v>
      </c>
      <c r="O19" s="26">
        <v>61310273.380000003</v>
      </c>
      <c r="P19" s="25">
        <f t="shared" si="3"/>
        <v>0.31075656592534678</v>
      </c>
      <c r="Q19" s="26">
        <v>187486451.63999999</v>
      </c>
      <c r="R19" s="26">
        <v>51932161.490000002</v>
      </c>
      <c r="S19" s="25">
        <f t="shared" si="4"/>
        <v>0.27699154277940552</v>
      </c>
      <c r="T19" s="24">
        <v>686881792.63999999</v>
      </c>
      <c r="U19" s="24">
        <v>258691063.28</v>
      </c>
      <c r="V19" s="25">
        <f t="shared" si="5"/>
        <v>0.37661656787513942</v>
      </c>
      <c r="W19" s="24">
        <v>105162453.70999999</v>
      </c>
      <c r="X19" s="24">
        <v>33929265.439999998</v>
      </c>
      <c r="Y19" s="25">
        <f t="shared" si="6"/>
        <v>0.32263668489102243</v>
      </c>
      <c r="Z19" s="26">
        <v>518676170.07999998</v>
      </c>
      <c r="AA19" s="26">
        <v>161516251.91</v>
      </c>
      <c r="AB19" s="25">
        <f t="shared" si="7"/>
        <v>0.31140094962351544</v>
      </c>
      <c r="AC19" s="24">
        <v>525368876</v>
      </c>
      <c r="AD19" s="24">
        <v>147542831.44999999</v>
      </c>
      <c r="AE19" s="25">
        <f t="shared" si="8"/>
        <v>0.28083664295712862</v>
      </c>
      <c r="AF19" s="24">
        <v>140236288</v>
      </c>
      <c r="AG19" s="24">
        <v>42835015.560000002</v>
      </c>
      <c r="AH19" s="25">
        <f t="shared" si="9"/>
        <v>0.30544886898318357</v>
      </c>
      <c r="AI19" s="26">
        <v>583269373.83000004</v>
      </c>
      <c r="AJ19" s="26">
        <v>154804646.62</v>
      </c>
      <c r="AK19" s="25">
        <f t="shared" si="10"/>
        <v>0.26540849488373691</v>
      </c>
      <c r="AL19" s="24">
        <v>942156975</v>
      </c>
      <c r="AM19" s="24">
        <v>278615029.47000003</v>
      </c>
      <c r="AN19" s="25">
        <f t="shared" si="11"/>
        <v>0.29572039146661311</v>
      </c>
      <c r="AO19" s="24">
        <v>207420338.56</v>
      </c>
      <c r="AP19" s="24">
        <v>60086477.18</v>
      </c>
      <c r="AQ19" s="25">
        <f t="shared" si="12"/>
        <v>0.28968459697417243</v>
      </c>
      <c r="AR19" s="24">
        <v>206692915.11000001</v>
      </c>
      <c r="AS19" s="24">
        <v>54469134.689999998</v>
      </c>
      <c r="AT19" s="25">
        <f t="shared" si="13"/>
        <v>0.26352685896859135</v>
      </c>
      <c r="AU19" s="24">
        <v>173592441.21000001</v>
      </c>
      <c r="AV19" s="24">
        <v>48472205.520000003</v>
      </c>
      <c r="AW19" s="25">
        <f t="shared" si="14"/>
        <v>0.2792299317996324</v>
      </c>
      <c r="AX19" s="24">
        <v>243851285</v>
      </c>
      <c r="AY19" s="24">
        <v>73524699.319999993</v>
      </c>
      <c r="AZ19" s="25">
        <f t="shared" si="15"/>
        <v>0.30151450430125881</v>
      </c>
      <c r="BA19" s="24">
        <v>106664988.45</v>
      </c>
      <c r="BB19" s="24">
        <v>37390085.460000001</v>
      </c>
      <c r="BC19" s="25">
        <f t="shared" si="16"/>
        <v>0.35053756629361921</v>
      </c>
      <c r="BD19" s="24">
        <v>357761144.11000001</v>
      </c>
      <c r="BE19" s="24">
        <v>113069777.08</v>
      </c>
      <c r="BF19" s="25">
        <f t="shared" si="17"/>
        <v>0.3160482320160366</v>
      </c>
      <c r="BG19" s="24">
        <v>206335178.66999999</v>
      </c>
      <c r="BH19" s="24">
        <v>58052769.539999999</v>
      </c>
      <c r="BI19" s="25">
        <f t="shared" si="18"/>
        <v>0.28135177876209899</v>
      </c>
      <c r="BJ19" s="26">
        <v>89351608.390000001</v>
      </c>
      <c r="BK19" s="26">
        <v>27520885.02</v>
      </c>
      <c r="BL19" s="25">
        <f t="shared" si="19"/>
        <v>0.30800659905166367</v>
      </c>
      <c r="BM19" s="26">
        <v>333360034</v>
      </c>
      <c r="BN19" s="26">
        <v>91770134.049999997</v>
      </c>
      <c r="BO19" s="25">
        <f t="shared" si="20"/>
        <v>0.27528835100250798</v>
      </c>
      <c r="BP19" s="26">
        <v>209203272.80000001</v>
      </c>
      <c r="BQ19" s="26">
        <v>55845027.170000002</v>
      </c>
      <c r="BR19" s="25">
        <f t="shared" si="21"/>
        <v>0.26694146043971451</v>
      </c>
      <c r="BS19" s="26">
        <v>228378684.33000001</v>
      </c>
      <c r="BT19" s="26">
        <v>69316026.75</v>
      </c>
      <c r="BU19" s="25">
        <f t="shared" si="22"/>
        <v>0.30351355667607105</v>
      </c>
      <c r="BV19" s="26">
        <v>1889136279.79</v>
      </c>
      <c r="BW19" s="26">
        <v>500969133.94999999</v>
      </c>
      <c r="BX19" s="25">
        <f t="shared" si="23"/>
        <v>0.26518422165164746</v>
      </c>
      <c r="BY19" s="26">
        <v>4789130590.1199999</v>
      </c>
      <c r="BZ19" s="26">
        <v>1314047204.8499999</v>
      </c>
      <c r="CA19" s="25">
        <f t="shared" si="24"/>
        <v>0.27438115961191073</v>
      </c>
      <c r="CB19" s="3">
        <f t="shared" si="28"/>
        <v>15221801510.139996</v>
      </c>
      <c r="CC19" s="3">
        <f>BZ19+BW19+BT19+BQ19+BN19+BK19+BH19+BE19+BB19+AY19+AV19+AS19+AP19+AM19+AJ19+AG19+AD19+AA19+X19+U19+R19+O19+L19+I19+F19+C19</f>
        <v>4312606900.7999992</v>
      </c>
      <c r="CD19" s="19">
        <f t="shared" si="25"/>
        <v>0.28331777273059028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60596257.140000001</v>
      </c>
      <c r="C20" s="26">
        <v>16810270.890000001</v>
      </c>
      <c r="D20" s="25">
        <f t="shared" si="26"/>
        <v>0.27741434344966209</v>
      </c>
      <c r="E20" s="26">
        <v>19512765</v>
      </c>
      <c r="F20" s="26">
        <v>5013533.8899999997</v>
      </c>
      <c r="G20" s="25">
        <f t="shared" si="0"/>
        <v>0.2569361077223038</v>
      </c>
      <c r="H20" s="26">
        <v>177930652.24000001</v>
      </c>
      <c r="I20" s="26">
        <v>42229493.810000002</v>
      </c>
      <c r="J20" s="25">
        <f t="shared" si="1"/>
        <v>0.23733681228256931</v>
      </c>
      <c r="K20" s="26">
        <v>79908035.109999999</v>
      </c>
      <c r="L20" s="26">
        <v>23710820.809999999</v>
      </c>
      <c r="M20" s="25">
        <f t="shared" si="2"/>
        <v>0.29672636521921852</v>
      </c>
      <c r="N20" s="26">
        <v>45628791.969999999</v>
      </c>
      <c r="O20" s="26">
        <v>11869363.08</v>
      </c>
      <c r="P20" s="25">
        <f t="shared" si="3"/>
        <v>0.26012880393160231</v>
      </c>
      <c r="Q20" s="26">
        <v>35180169.130000003</v>
      </c>
      <c r="R20" s="26">
        <v>9960644.1300000008</v>
      </c>
      <c r="S20" s="25">
        <f t="shared" si="4"/>
        <v>0.2831323548557369</v>
      </c>
      <c r="T20" s="24">
        <v>100616916.84999999</v>
      </c>
      <c r="U20" s="24">
        <v>31211943.920000002</v>
      </c>
      <c r="V20" s="25">
        <f t="shared" si="5"/>
        <v>0.31020572779556405</v>
      </c>
      <c r="W20" s="24">
        <v>19600084.960000001</v>
      </c>
      <c r="X20" s="24">
        <v>5186816.84</v>
      </c>
      <c r="Y20" s="25">
        <f t="shared" si="6"/>
        <v>0.26463236514460492</v>
      </c>
      <c r="Z20" s="26">
        <v>67607049.599999994</v>
      </c>
      <c r="AA20" s="26">
        <v>23727349.59</v>
      </c>
      <c r="AB20" s="25">
        <f t="shared" si="7"/>
        <v>0.35095969622079176</v>
      </c>
      <c r="AC20" s="24">
        <v>65298175.539999999</v>
      </c>
      <c r="AD20" s="24">
        <v>21242490.52</v>
      </c>
      <c r="AE20" s="25">
        <f t="shared" si="8"/>
        <v>0.32531522273524155</v>
      </c>
      <c r="AF20" s="24">
        <v>34835184</v>
      </c>
      <c r="AG20" s="24">
        <v>10493146.800000001</v>
      </c>
      <c r="AH20" s="25">
        <f t="shared" si="9"/>
        <v>0.30122266039989914</v>
      </c>
      <c r="AI20" s="26">
        <v>72477528</v>
      </c>
      <c r="AJ20" s="26">
        <v>18896368.940000001</v>
      </c>
      <c r="AK20" s="25">
        <f t="shared" si="10"/>
        <v>0.26072038411685344</v>
      </c>
      <c r="AL20" s="24">
        <v>130557617.73999999</v>
      </c>
      <c r="AM20" s="24">
        <v>34069302.149999999</v>
      </c>
      <c r="AN20" s="25">
        <f t="shared" si="11"/>
        <v>0.26095223503424808</v>
      </c>
      <c r="AO20" s="24">
        <v>35091655</v>
      </c>
      <c r="AP20" s="24">
        <v>8887826.6500000004</v>
      </c>
      <c r="AQ20" s="25">
        <f t="shared" si="12"/>
        <v>0.25327465034065794</v>
      </c>
      <c r="AR20" s="24">
        <v>33069328.32</v>
      </c>
      <c r="AS20" s="24">
        <v>9569501.2699999996</v>
      </c>
      <c r="AT20" s="25">
        <f t="shared" si="13"/>
        <v>0.28937694704287237</v>
      </c>
      <c r="AU20" s="24">
        <v>47123652.399999999</v>
      </c>
      <c r="AV20" s="24">
        <v>12984192.810000001</v>
      </c>
      <c r="AW20" s="25">
        <f t="shared" si="14"/>
        <v>0.27553451714196925</v>
      </c>
      <c r="AX20" s="24">
        <v>45224485.75</v>
      </c>
      <c r="AY20" s="24">
        <v>9923904.4700000007</v>
      </c>
      <c r="AZ20" s="25">
        <f t="shared" si="15"/>
        <v>0.21943653543921174</v>
      </c>
      <c r="BA20" s="24">
        <v>38129035.740000002</v>
      </c>
      <c r="BB20" s="24">
        <v>12945332.41</v>
      </c>
      <c r="BC20" s="25">
        <f t="shared" si="16"/>
        <v>0.33951376316656884</v>
      </c>
      <c r="BD20" s="24">
        <v>111801634.53</v>
      </c>
      <c r="BE20" s="24">
        <v>28618719.91</v>
      </c>
      <c r="BF20" s="25">
        <f t="shared" si="17"/>
        <v>0.25597765211849982</v>
      </c>
      <c r="BG20" s="24">
        <v>35526991</v>
      </c>
      <c r="BH20" s="24">
        <v>11091241.58</v>
      </c>
      <c r="BI20" s="25">
        <f t="shared" si="18"/>
        <v>0.312191977643139</v>
      </c>
      <c r="BJ20" s="26">
        <v>25524007.5</v>
      </c>
      <c r="BK20" s="26">
        <v>7203613.1600000001</v>
      </c>
      <c r="BL20" s="25">
        <f t="shared" si="19"/>
        <v>0.2822289234948705</v>
      </c>
      <c r="BM20" s="26">
        <v>45672407.5</v>
      </c>
      <c r="BN20" s="26">
        <v>11611469.189999999</v>
      </c>
      <c r="BO20" s="25">
        <f t="shared" si="20"/>
        <v>0.25423378852975947</v>
      </c>
      <c r="BP20" s="26">
        <v>19218106.550000001</v>
      </c>
      <c r="BQ20" s="26">
        <v>5705851.2599999998</v>
      </c>
      <c r="BR20" s="25">
        <f t="shared" si="21"/>
        <v>0.29689976195911971</v>
      </c>
      <c r="BS20" s="26">
        <v>36491657.670000002</v>
      </c>
      <c r="BT20" s="26">
        <v>11994785.369999999</v>
      </c>
      <c r="BU20" s="25">
        <f t="shared" si="22"/>
        <v>0.3286993832527641</v>
      </c>
      <c r="BV20" s="26">
        <v>229175278.25</v>
      </c>
      <c r="BW20" s="26">
        <v>68755990.349999994</v>
      </c>
      <c r="BX20" s="25">
        <f t="shared" si="23"/>
        <v>0.3000148658050118</v>
      </c>
      <c r="BY20" s="26">
        <v>295468187</v>
      </c>
      <c r="BZ20" s="26">
        <v>101242771.94</v>
      </c>
      <c r="CA20" s="25">
        <f t="shared" si="24"/>
        <v>0.34265202277089818</v>
      </c>
      <c r="CB20" s="3">
        <f t="shared" si="28"/>
        <v>1907265654.4899998</v>
      </c>
      <c r="CC20" s="3">
        <f t="shared" si="28"/>
        <v>554956745.73999989</v>
      </c>
      <c r="CD20" s="19">
        <f t="shared" si="25"/>
        <v>0.29096982081837708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12384200</v>
      </c>
      <c r="I21" s="26">
        <v>608664.67000000004</v>
      </c>
      <c r="J21" s="25">
        <f t="shared" si="1"/>
        <v>4.9148485166583232E-2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12384200</v>
      </c>
      <c r="CC21" s="3">
        <f t="shared" si="28"/>
        <v>608664.67000000004</v>
      </c>
      <c r="CD21" s="19">
        <f t="shared" si="25"/>
        <v>4.9148485166583232E-2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178095190</v>
      </c>
      <c r="C22" s="26">
        <v>52194204.020000003</v>
      </c>
      <c r="D22" s="25">
        <f t="shared" si="26"/>
        <v>0.29306913914968735</v>
      </c>
      <c r="E22" s="26">
        <v>44379459</v>
      </c>
      <c r="F22" s="26">
        <v>12652642.23</v>
      </c>
      <c r="G22" s="25">
        <f t="shared" si="0"/>
        <v>0.28510131748113471</v>
      </c>
      <c r="H22" s="26">
        <v>445976690.39999998</v>
      </c>
      <c r="I22" s="26">
        <v>139033250.71000001</v>
      </c>
      <c r="J22" s="25">
        <f t="shared" si="1"/>
        <v>0.3117500391899406</v>
      </c>
      <c r="K22" s="26">
        <v>263544464</v>
      </c>
      <c r="L22" s="26">
        <v>91246839.400000006</v>
      </c>
      <c r="M22" s="25">
        <f t="shared" si="2"/>
        <v>0.34622939148514992</v>
      </c>
      <c r="N22" s="26">
        <v>124901428</v>
      </c>
      <c r="O22" s="26">
        <v>38204620.469999999</v>
      </c>
      <c r="P22" s="25">
        <f t="shared" si="3"/>
        <v>0.30587817194531997</v>
      </c>
      <c r="Q22" s="26">
        <v>130371068</v>
      </c>
      <c r="R22" s="26">
        <v>39767430.140000001</v>
      </c>
      <c r="S22" s="25">
        <f t="shared" si="4"/>
        <v>0.30503263300719452</v>
      </c>
      <c r="T22" s="24">
        <v>293870298.07999998</v>
      </c>
      <c r="U22" s="24">
        <v>105436288.73</v>
      </c>
      <c r="V22" s="25">
        <f t="shared" si="5"/>
        <v>0.3587851151302715</v>
      </c>
      <c r="W22" s="24">
        <v>62193121</v>
      </c>
      <c r="X22" s="24">
        <v>17107094.239999998</v>
      </c>
      <c r="Y22" s="25">
        <f t="shared" si="6"/>
        <v>0.27506409012662347</v>
      </c>
      <c r="Z22" s="26">
        <v>249845488</v>
      </c>
      <c r="AA22" s="26">
        <v>90608029.719999999</v>
      </c>
      <c r="AB22" s="25">
        <f t="shared" si="7"/>
        <v>0.36265625785485467</v>
      </c>
      <c r="AC22" s="24">
        <v>322157574</v>
      </c>
      <c r="AD22" s="24">
        <v>108066446.47</v>
      </c>
      <c r="AE22" s="25">
        <f t="shared" si="8"/>
        <v>0.33544592830215442</v>
      </c>
      <c r="AF22" s="24">
        <v>96006811.329999998</v>
      </c>
      <c r="AG22" s="24">
        <v>32734199.989999998</v>
      </c>
      <c r="AH22" s="25">
        <f t="shared" si="9"/>
        <v>0.34095705853081787</v>
      </c>
      <c r="AI22" s="26">
        <v>624321156</v>
      </c>
      <c r="AJ22" s="26">
        <v>172660415.97999999</v>
      </c>
      <c r="AK22" s="25">
        <f t="shared" si="10"/>
        <v>0.27655704811643445</v>
      </c>
      <c r="AL22" s="24">
        <v>363934260.83999997</v>
      </c>
      <c r="AM22" s="24">
        <v>126115809.42</v>
      </c>
      <c r="AN22" s="25">
        <f t="shared" si="11"/>
        <v>0.34653458877136478</v>
      </c>
      <c r="AO22" s="24">
        <v>75163194</v>
      </c>
      <c r="AP22" s="24">
        <v>24172046.120000001</v>
      </c>
      <c r="AQ22" s="25">
        <f t="shared" si="12"/>
        <v>0.32159418504753806</v>
      </c>
      <c r="AR22" s="24">
        <v>78255355</v>
      </c>
      <c r="AS22" s="24">
        <v>23862556.77</v>
      </c>
      <c r="AT22" s="25">
        <f t="shared" si="13"/>
        <v>0.30493193430660431</v>
      </c>
      <c r="AU22" s="24">
        <v>67365815.390000001</v>
      </c>
      <c r="AV22" s="24">
        <v>23882317.719999999</v>
      </c>
      <c r="AW22" s="25">
        <f t="shared" si="14"/>
        <v>0.35451686559033568</v>
      </c>
      <c r="AX22" s="24">
        <v>96279716</v>
      </c>
      <c r="AY22" s="24">
        <v>35378434.380000003</v>
      </c>
      <c r="AZ22" s="25">
        <f t="shared" si="15"/>
        <v>0.36745470229679533</v>
      </c>
      <c r="BA22" s="24">
        <v>62498917</v>
      </c>
      <c r="BB22" s="24">
        <v>21053915.440000001</v>
      </c>
      <c r="BC22" s="25">
        <f t="shared" si="16"/>
        <v>0.33686848429709593</v>
      </c>
      <c r="BD22" s="24">
        <v>152311676</v>
      </c>
      <c r="BE22" s="24">
        <v>57754809.450000003</v>
      </c>
      <c r="BF22" s="25">
        <f t="shared" si="17"/>
        <v>0.37918832598231011</v>
      </c>
      <c r="BG22" s="24">
        <v>97822171</v>
      </c>
      <c r="BH22" s="24">
        <v>33538766.420000002</v>
      </c>
      <c r="BI22" s="25">
        <f t="shared" si="18"/>
        <v>0.34285444779179969</v>
      </c>
      <c r="BJ22" s="26">
        <v>95947832</v>
      </c>
      <c r="BK22" s="26">
        <v>31520394.170000002</v>
      </c>
      <c r="BL22" s="25">
        <f t="shared" si="19"/>
        <v>0.32851596031893665</v>
      </c>
      <c r="BM22" s="26">
        <v>106039134.44</v>
      </c>
      <c r="BN22" s="26">
        <v>37350839.549999997</v>
      </c>
      <c r="BO22" s="25">
        <f t="shared" si="20"/>
        <v>0.35223636770756722</v>
      </c>
      <c r="BP22" s="26">
        <v>127285741</v>
      </c>
      <c r="BQ22" s="26">
        <v>41253527.68</v>
      </c>
      <c r="BR22" s="25">
        <f t="shared" si="21"/>
        <v>0.32410172071041327</v>
      </c>
      <c r="BS22" s="26">
        <v>64021590.420000002</v>
      </c>
      <c r="BT22" s="26">
        <v>24220675.329999998</v>
      </c>
      <c r="BU22" s="25">
        <f t="shared" si="22"/>
        <v>0.37832042551747652</v>
      </c>
      <c r="BV22" s="26">
        <v>789691473</v>
      </c>
      <c r="BW22" s="26">
        <v>259468865.34</v>
      </c>
      <c r="BX22" s="25">
        <f t="shared" si="23"/>
        <v>0.32856992155973297</v>
      </c>
      <c r="BY22" s="26">
        <v>2314185629</v>
      </c>
      <c r="BZ22" s="26">
        <v>765336151.38999999</v>
      </c>
      <c r="CA22" s="25">
        <f t="shared" si="24"/>
        <v>0.3307151085026464</v>
      </c>
      <c r="CB22" s="3">
        <f t="shared" si="28"/>
        <v>7326465252.8999996</v>
      </c>
      <c r="CC22" s="3">
        <f t="shared" si="28"/>
        <v>2404620571.2800007</v>
      </c>
      <c r="CD22" s="19">
        <f t="shared" si="25"/>
        <v>0.32821019253837191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33331000</v>
      </c>
      <c r="C23" s="26">
        <v>5656605.7000000002</v>
      </c>
      <c r="D23" s="25">
        <f t="shared" si="26"/>
        <v>0.16971005070354925</v>
      </c>
      <c r="E23" s="26">
        <v>10117359</v>
      </c>
      <c r="F23" s="26">
        <v>3057356.32</v>
      </c>
      <c r="G23" s="25">
        <f t="shared" si="0"/>
        <v>0.30218917011840735</v>
      </c>
      <c r="H23" s="26">
        <v>131600524.51000001</v>
      </c>
      <c r="I23" s="26">
        <v>26435867.850000001</v>
      </c>
      <c r="J23" s="25">
        <f t="shared" si="1"/>
        <v>0.20087965415359119</v>
      </c>
      <c r="K23" s="26">
        <v>12427904.359999999</v>
      </c>
      <c r="L23" s="26">
        <v>2035584.5</v>
      </c>
      <c r="M23" s="25">
        <f t="shared" si="2"/>
        <v>0.16379145196447265</v>
      </c>
      <c r="N23" s="26">
        <v>13199670</v>
      </c>
      <c r="O23" s="26">
        <v>3376056.95</v>
      </c>
      <c r="P23" s="25">
        <f t="shared" si="3"/>
        <v>0.25576828435862414</v>
      </c>
      <c r="Q23" s="26">
        <v>1680000</v>
      </c>
      <c r="R23" s="26">
        <v>368776.27</v>
      </c>
      <c r="S23" s="25">
        <f t="shared" si="4"/>
        <v>0.21950968452380953</v>
      </c>
      <c r="T23" s="24">
        <v>39378846</v>
      </c>
      <c r="U23" s="24">
        <v>11012362.310000001</v>
      </c>
      <c r="V23" s="25">
        <f t="shared" si="5"/>
        <v>0.27965172747825062</v>
      </c>
      <c r="W23" s="24">
        <v>6987387</v>
      </c>
      <c r="X23" s="24">
        <v>2307863.2799999998</v>
      </c>
      <c r="Y23" s="25">
        <f t="shared" si="6"/>
        <v>0.33028988948229143</v>
      </c>
      <c r="Z23" s="26">
        <v>35570450.149999999</v>
      </c>
      <c r="AA23" s="26">
        <v>5258547.1900000004</v>
      </c>
      <c r="AB23" s="25">
        <f t="shared" si="7"/>
        <v>0.147834710210998</v>
      </c>
      <c r="AC23" s="24">
        <v>12199782.9</v>
      </c>
      <c r="AD23" s="24">
        <v>812950.1</v>
      </c>
      <c r="AE23" s="25">
        <f t="shared" si="8"/>
        <v>6.6636439899270664E-2</v>
      </c>
      <c r="AF23" s="24">
        <v>24335500</v>
      </c>
      <c r="AG23" s="24">
        <v>3243880.49</v>
      </c>
      <c r="AH23" s="25">
        <f t="shared" si="9"/>
        <v>0.13329828809763516</v>
      </c>
      <c r="AI23" s="26">
        <v>34743000</v>
      </c>
      <c r="AJ23" s="26">
        <v>8632442.5700000003</v>
      </c>
      <c r="AK23" s="25">
        <f t="shared" si="10"/>
        <v>0.24846566416256513</v>
      </c>
      <c r="AL23" s="24">
        <v>72689624.450000003</v>
      </c>
      <c r="AM23" s="24">
        <v>19351002.780000001</v>
      </c>
      <c r="AN23" s="25">
        <f t="shared" si="11"/>
        <v>0.26621409762972026</v>
      </c>
      <c r="AO23" s="24">
        <v>14861810</v>
      </c>
      <c r="AP23" s="24">
        <v>2929658.46</v>
      </c>
      <c r="AQ23" s="25">
        <f t="shared" si="12"/>
        <v>0.19712662589549995</v>
      </c>
      <c r="AR23" s="24">
        <v>23893894</v>
      </c>
      <c r="AS23" s="24">
        <v>2322307.34</v>
      </c>
      <c r="AT23" s="25">
        <f t="shared" si="13"/>
        <v>9.7192501983979662E-2</v>
      </c>
      <c r="AU23" s="24">
        <v>12895216</v>
      </c>
      <c r="AV23" s="24">
        <v>454329.82</v>
      </c>
      <c r="AW23" s="25">
        <f t="shared" si="14"/>
        <v>3.5232431934447625E-2</v>
      </c>
      <c r="AX23" s="24">
        <v>16380265</v>
      </c>
      <c r="AY23" s="24">
        <v>3360040.31</v>
      </c>
      <c r="AZ23" s="25">
        <f t="shared" si="15"/>
        <v>0.20512734745133854</v>
      </c>
      <c r="BA23" s="24">
        <v>500000</v>
      </c>
      <c r="BB23" s="24">
        <v>225500</v>
      </c>
      <c r="BC23" s="25">
        <f t="shared" si="16"/>
        <v>0.45100000000000001</v>
      </c>
      <c r="BD23" s="24">
        <v>13400542.789999999</v>
      </c>
      <c r="BE23" s="24">
        <v>10445839.18</v>
      </c>
      <c r="BF23" s="25">
        <f t="shared" si="17"/>
        <v>0.77950866197711688</v>
      </c>
      <c r="BG23" s="24">
        <v>17590444</v>
      </c>
      <c r="BH23" s="24">
        <v>4742192.53</v>
      </c>
      <c r="BI23" s="25">
        <f t="shared" si="18"/>
        <v>0.26958913203100504</v>
      </c>
      <c r="BJ23" s="26">
        <v>565000</v>
      </c>
      <c r="BK23" s="26">
        <v>174450</v>
      </c>
      <c r="BL23" s="25">
        <f t="shared" si="19"/>
        <v>0.30876106194690267</v>
      </c>
      <c r="BM23" s="26">
        <v>14840075</v>
      </c>
      <c r="BN23" s="26">
        <v>4401126.68</v>
      </c>
      <c r="BO23" s="25">
        <f t="shared" si="20"/>
        <v>0.29657037986667856</v>
      </c>
      <c r="BP23" s="26">
        <v>1414520</v>
      </c>
      <c r="BQ23" s="26">
        <v>508393.18</v>
      </c>
      <c r="BR23" s="25">
        <f t="shared" si="21"/>
        <v>0.35941038656222607</v>
      </c>
      <c r="BS23" s="26">
        <v>2812726</v>
      </c>
      <c r="BT23" s="26">
        <v>655262.77</v>
      </c>
      <c r="BU23" s="25">
        <f t="shared" si="22"/>
        <v>0.23296359830285637</v>
      </c>
      <c r="BV23" s="26">
        <v>132242000</v>
      </c>
      <c r="BW23" s="26">
        <v>42286090.090000004</v>
      </c>
      <c r="BX23" s="25">
        <f t="shared" si="23"/>
        <v>0.31976293530043409</v>
      </c>
      <c r="BY23" s="26">
        <v>249800434.68000001</v>
      </c>
      <c r="BZ23" s="26">
        <v>82723480.870000005</v>
      </c>
      <c r="CA23" s="25">
        <f t="shared" si="24"/>
        <v>0.33115827430793165</v>
      </c>
      <c r="CB23" s="3">
        <f t="shared" si="28"/>
        <v>929457975.84000003</v>
      </c>
      <c r="CC23" s="3">
        <f>C23+F23+I23+L23+O23+R23+U23+X23+AA23+AD23+AG23+AJ23+AM23+AP23+AS23+AV23+AY23+BB23+BE23+BH23+BK23+BN23+BQ23+BT23+BW23+BZ23</f>
        <v>246777967.54000002</v>
      </c>
      <c r="CD23" s="19">
        <f t="shared" si="25"/>
        <v>0.26550739673514967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500000</v>
      </c>
      <c r="D24" s="25">
        <f t="shared" si="26"/>
        <v>0.38167938931297712</v>
      </c>
      <c r="E24" s="26">
        <v>1300000</v>
      </c>
      <c r="F24" s="26">
        <v>640774</v>
      </c>
      <c r="G24" s="25">
        <f t="shared" si="0"/>
        <v>0.49290307692307694</v>
      </c>
      <c r="H24" s="26">
        <v>25258683.890000001</v>
      </c>
      <c r="I24" s="26">
        <v>8857591.3699999992</v>
      </c>
      <c r="J24" s="25">
        <f t="shared" si="1"/>
        <v>0.35067509489307752</v>
      </c>
      <c r="K24" s="26">
        <v>1000000</v>
      </c>
      <c r="L24" s="26">
        <v>249900</v>
      </c>
      <c r="M24" s="25">
        <f t="shared" si="2"/>
        <v>0.24990000000000001</v>
      </c>
      <c r="N24" s="26">
        <v>1850000</v>
      </c>
      <c r="O24" s="26">
        <v>581000</v>
      </c>
      <c r="P24" s="25">
        <f t="shared" si="3"/>
        <v>0.31405405405405407</v>
      </c>
      <c r="Q24" s="26">
        <v>1200000</v>
      </c>
      <c r="R24" s="26">
        <v>475000</v>
      </c>
      <c r="S24" s="25">
        <f t="shared" si="4"/>
        <v>0.39583333333333331</v>
      </c>
      <c r="T24" s="24">
        <v>9460794.2100000009</v>
      </c>
      <c r="U24" s="24">
        <v>3810444.34</v>
      </c>
      <c r="V24" s="25">
        <f t="shared" si="5"/>
        <v>0.40276157111338323</v>
      </c>
      <c r="W24" s="24">
        <v>2876896</v>
      </c>
      <c r="X24" s="24">
        <v>1053820</v>
      </c>
      <c r="Y24" s="25">
        <f t="shared" si="6"/>
        <v>0.36630451709064216</v>
      </c>
      <c r="Z24" s="26">
        <v>7166000</v>
      </c>
      <c r="AA24" s="26">
        <v>2286674.59</v>
      </c>
      <c r="AB24" s="25">
        <f t="shared" si="7"/>
        <v>0.31910055679598098</v>
      </c>
      <c r="AC24" s="24">
        <v>3400000</v>
      </c>
      <c r="AD24" s="24">
        <v>1133333</v>
      </c>
      <c r="AE24" s="25">
        <f t="shared" si="8"/>
        <v>0.33333323529411762</v>
      </c>
      <c r="AF24" s="24">
        <v>1700000</v>
      </c>
      <c r="AG24" s="24">
        <v>469860</v>
      </c>
      <c r="AH24" s="25">
        <f t="shared" si="9"/>
        <v>0.27638823529411766</v>
      </c>
      <c r="AI24" s="26">
        <v>3120000</v>
      </c>
      <c r="AJ24" s="26">
        <v>1140000</v>
      </c>
      <c r="AK24" s="25">
        <f t="shared" si="10"/>
        <v>0.36538461538461536</v>
      </c>
      <c r="AL24" s="24">
        <v>9270000</v>
      </c>
      <c r="AM24" s="24">
        <v>3221975.5</v>
      </c>
      <c r="AN24" s="25">
        <f t="shared" si="11"/>
        <v>0.34757017259978423</v>
      </c>
      <c r="AO24" s="24">
        <v>2975000</v>
      </c>
      <c r="AP24" s="24">
        <v>905680</v>
      </c>
      <c r="AQ24" s="25">
        <f t="shared" si="12"/>
        <v>0.30443025210084035</v>
      </c>
      <c r="AR24" s="24">
        <v>2450000</v>
      </c>
      <c r="AS24" s="24">
        <v>960000</v>
      </c>
      <c r="AT24" s="25">
        <f t="shared" si="13"/>
        <v>0.39183673469387753</v>
      </c>
      <c r="AU24" s="24">
        <v>2471900</v>
      </c>
      <c r="AV24" s="24">
        <v>1029958.3</v>
      </c>
      <c r="AW24" s="25">
        <f t="shared" si="14"/>
        <v>0.41666665318176305</v>
      </c>
      <c r="AX24" s="24">
        <v>1800000</v>
      </c>
      <c r="AY24" s="24">
        <v>615000</v>
      </c>
      <c r="AZ24" s="25">
        <f t="shared" si="15"/>
        <v>0.34166666666666667</v>
      </c>
      <c r="BA24" s="24">
        <v>2400000</v>
      </c>
      <c r="BB24" s="24">
        <v>983000</v>
      </c>
      <c r="BC24" s="25">
        <f t="shared" si="16"/>
        <v>0.40958333333333335</v>
      </c>
      <c r="BD24" s="24">
        <v>5500000</v>
      </c>
      <c r="BE24" s="24">
        <v>1950000</v>
      </c>
      <c r="BF24" s="25">
        <f t="shared" si="17"/>
        <v>0.35454545454545455</v>
      </c>
      <c r="BG24" s="24">
        <v>1821500</v>
      </c>
      <c r="BH24" s="24">
        <v>250000</v>
      </c>
      <c r="BI24" s="25">
        <f t="shared" si="18"/>
        <v>0.1372495196266813</v>
      </c>
      <c r="BJ24" s="26">
        <v>2000000</v>
      </c>
      <c r="BK24" s="26">
        <v>666800</v>
      </c>
      <c r="BL24" s="25">
        <f t="shared" si="19"/>
        <v>0.33339999999999997</v>
      </c>
      <c r="BM24" s="26">
        <v>5873152</v>
      </c>
      <c r="BN24" s="26">
        <v>1620149.25</v>
      </c>
      <c r="BO24" s="25">
        <f t="shared" si="20"/>
        <v>0.27585685676107141</v>
      </c>
      <c r="BP24" s="26">
        <v>2800000</v>
      </c>
      <c r="BQ24" s="26">
        <v>1151835</v>
      </c>
      <c r="BR24" s="25">
        <f t="shared" si="21"/>
        <v>0.41136964285714284</v>
      </c>
      <c r="BS24" s="26">
        <v>1500000</v>
      </c>
      <c r="BT24" s="26">
        <v>500000</v>
      </c>
      <c r="BU24" s="25">
        <f t="shared" si="22"/>
        <v>0.33333333333333331</v>
      </c>
      <c r="BV24" s="26">
        <v>3200000</v>
      </c>
      <c r="BW24" s="26">
        <v>747700</v>
      </c>
      <c r="BX24" s="25">
        <f t="shared" si="23"/>
        <v>0.23365625000000001</v>
      </c>
      <c r="BY24" s="26">
        <v>33868813</v>
      </c>
      <c r="BZ24" s="26">
        <v>13177500</v>
      </c>
      <c r="CA24" s="25">
        <f t="shared" si="24"/>
        <v>0.38907475145349796</v>
      </c>
      <c r="CB24" s="3">
        <f t="shared" si="28"/>
        <v>137572739.10000002</v>
      </c>
      <c r="CC24" s="3">
        <f>C24+F24+I24+L24+O24+R24+U24+X24+AA24+AD24+AG24+AJ24+AM24+AP24+AS24+AV24+AY24+BB24+BE24+BH24+BK24+BN24+BQ24+BT24+BW24+BZ24</f>
        <v>48977995.349999994</v>
      </c>
      <c r="CD24" s="19">
        <f t="shared" si="25"/>
        <v>0.35601526632684444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5000</v>
      </c>
      <c r="C25" s="26">
        <v>4819</v>
      </c>
      <c r="D25" s="25">
        <f t="shared" si="26"/>
        <v>0.96379999999999999</v>
      </c>
      <c r="E25" s="26">
        <v>0</v>
      </c>
      <c r="F25" s="26">
        <v>0</v>
      </c>
      <c r="G25" s="25">
        <f t="shared" si="0"/>
        <v>0</v>
      </c>
      <c r="H25" s="26">
        <v>2210123.14</v>
      </c>
      <c r="I25" s="26">
        <v>804854.71</v>
      </c>
      <c r="J25" s="25">
        <f t="shared" si="1"/>
        <v>0.36416736037612812</v>
      </c>
      <c r="K25" s="26">
        <v>574293.28</v>
      </c>
      <c r="L25" s="26">
        <v>17002</v>
      </c>
      <c r="M25" s="25">
        <f t="shared" si="2"/>
        <v>2.9605082615628029E-2</v>
      </c>
      <c r="N25" s="26">
        <v>1912</v>
      </c>
      <c r="O25" s="26">
        <v>1912</v>
      </c>
      <c r="P25" s="25">
        <f t="shared" si="3"/>
        <v>1</v>
      </c>
      <c r="Q25" s="26">
        <v>250000</v>
      </c>
      <c r="R25" s="26">
        <v>21844</v>
      </c>
      <c r="S25" s="25">
        <f t="shared" si="4"/>
        <v>8.7375999999999995E-2</v>
      </c>
      <c r="T25" s="24">
        <v>895000</v>
      </c>
      <c r="U25" s="24">
        <v>1939</v>
      </c>
      <c r="V25" s="25">
        <f t="shared" si="5"/>
        <v>2.1664804469273742E-3</v>
      </c>
      <c r="W25" s="24">
        <v>257040.81</v>
      </c>
      <c r="X25" s="24">
        <v>0</v>
      </c>
      <c r="Y25" s="25">
        <f t="shared" si="6"/>
        <v>0</v>
      </c>
      <c r="Z25" s="26">
        <v>1849010</v>
      </c>
      <c r="AA25" s="26">
        <v>0</v>
      </c>
      <c r="AB25" s="25">
        <f t="shared" si="7"/>
        <v>0</v>
      </c>
      <c r="AC25" s="24">
        <v>1540000</v>
      </c>
      <c r="AD25" s="24">
        <v>593360.16</v>
      </c>
      <c r="AE25" s="25">
        <f t="shared" si="8"/>
        <v>0.38529880519480519</v>
      </c>
      <c r="AF25" s="24">
        <v>7000</v>
      </c>
      <c r="AG25" s="24">
        <v>1563</v>
      </c>
      <c r="AH25" s="25">
        <f t="shared" si="9"/>
        <v>0.22328571428571428</v>
      </c>
      <c r="AI25" s="26">
        <v>70000</v>
      </c>
      <c r="AJ25" s="26">
        <v>10293</v>
      </c>
      <c r="AK25" s="25">
        <f t="shared" si="10"/>
        <v>0.14704285714285714</v>
      </c>
      <c r="AL25" s="24">
        <v>302039</v>
      </c>
      <c r="AM25" s="24">
        <v>5739</v>
      </c>
      <c r="AN25" s="25">
        <f t="shared" si="11"/>
        <v>1.9000857505156617E-2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2239</v>
      </c>
      <c r="AV25" s="24">
        <v>2239</v>
      </c>
      <c r="AW25" s="25">
        <f t="shared" si="14"/>
        <v>1</v>
      </c>
      <c r="AX25" s="24">
        <v>15000</v>
      </c>
      <c r="AY25" s="24">
        <v>176</v>
      </c>
      <c r="AZ25" s="25">
        <f t="shared" si="15"/>
        <v>1.1733333333333333E-2</v>
      </c>
      <c r="BA25" s="24">
        <v>10000</v>
      </c>
      <c r="BB25" s="24">
        <v>100</v>
      </c>
      <c r="BC25" s="25">
        <f t="shared" si="16"/>
        <v>0.01</v>
      </c>
      <c r="BD25" s="24">
        <v>3500</v>
      </c>
      <c r="BE25" s="24">
        <v>0</v>
      </c>
      <c r="BF25" s="25">
        <f t="shared" si="17"/>
        <v>0</v>
      </c>
      <c r="BG25" s="24">
        <v>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6000</v>
      </c>
      <c r="BN25" s="26">
        <v>976</v>
      </c>
      <c r="BO25" s="25">
        <f t="shared" si="20"/>
        <v>0.16266666666666665</v>
      </c>
      <c r="BP25" s="26">
        <v>150000</v>
      </c>
      <c r="BQ25" s="26">
        <v>0</v>
      </c>
      <c r="BR25" s="25">
        <f t="shared" si="21"/>
        <v>0</v>
      </c>
      <c r="BS25" s="26">
        <v>42000</v>
      </c>
      <c r="BT25" s="26">
        <v>6196</v>
      </c>
      <c r="BU25" s="25">
        <f t="shared" si="22"/>
        <v>0.14752380952380953</v>
      </c>
      <c r="BV25" s="26">
        <v>23800000</v>
      </c>
      <c r="BW25" s="26">
        <v>5926405.4900000002</v>
      </c>
      <c r="BX25" s="25">
        <f t="shared" si="23"/>
        <v>0.24900863403361345</v>
      </c>
      <c r="BY25" s="26">
        <v>230000000</v>
      </c>
      <c r="BZ25" s="26">
        <v>61084099.060000002</v>
      </c>
      <c r="CA25" s="25">
        <f t="shared" si="24"/>
        <v>0.26558303939130434</v>
      </c>
      <c r="CB25" s="3">
        <f t="shared" si="28"/>
        <v>261990157.22999999</v>
      </c>
      <c r="CC25" s="3">
        <f>C25+F25+I25+L25+O25+R25+U25+X25+AA25+AD25+AG25+AJ25+AM25+AP25+AS25+AV25+AY25+BB25+BE25+BH25+BK25+BN25+BQ25+BT25+BW25+BZ25</f>
        <v>68483517.420000002</v>
      </c>
      <c r="CD25" s="19">
        <f t="shared" si="25"/>
        <v>0.26139729119624378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100000</v>
      </c>
      <c r="X26" s="24">
        <v>0</v>
      </c>
      <c r="Y26" s="25">
        <f t="shared" si="6"/>
        <v>0</v>
      </c>
      <c r="Z26" s="24">
        <v>2146000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1485559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7513984.4400000004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14613400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25">
        <f t="shared" si="24"/>
        <v>0</v>
      </c>
      <c r="CB26" s="3">
        <f t="shared" si="28"/>
        <v>25858943.440000001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v>926314846.84000003</v>
      </c>
      <c r="C27" s="3">
        <v>233406949.52000001</v>
      </c>
      <c r="D27" s="16">
        <f t="shared" si="26"/>
        <v>0.25197366782604941</v>
      </c>
      <c r="E27" s="3">
        <f>SUM(E13:E26)</f>
        <v>253839167.75999999</v>
      </c>
      <c r="F27" s="3">
        <f>SUM(F13:F26)</f>
        <v>62699263.649999999</v>
      </c>
      <c r="G27" s="16">
        <f t="shared" si="0"/>
        <v>0.24700389700804934</v>
      </c>
      <c r="H27" s="3">
        <f>SUM(H13:H26)</f>
        <v>3053429311.4100003</v>
      </c>
      <c r="I27" s="3">
        <f>SUM(I13:I26)</f>
        <v>683488371.93000007</v>
      </c>
      <c r="J27" s="16">
        <f t="shared" si="1"/>
        <v>0.22384286722340449</v>
      </c>
      <c r="K27" s="3">
        <f>SUM(K13:K26)</f>
        <v>1582617078.2399998</v>
      </c>
      <c r="L27" s="3">
        <f>SUM(L13:L26)</f>
        <v>412367437.25</v>
      </c>
      <c r="M27" s="16">
        <f t="shared" si="2"/>
        <v>0.26056046211038392</v>
      </c>
      <c r="N27" s="3">
        <f>SUM(N13:N26)</f>
        <v>551843568.09000003</v>
      </c>
      <c r="O27" s="3">
        <f>SUM(O13:O26)</f>
        <v>145177154.03999999</v>
      </c>
      <c r="P27" s="16">
        <f t="shared" si="3"/>
        <v>0.26307664424263633</v>
      </c>
      <c r="Q27" s="3">
        <f>SUM(Q13:Q26)</f>
        <v>492038165.94999999</v>
      </c>
      <c r="R27" s="3">
        <f>SUM(R13:R26)</f>
        <v>129418475.56999999</v>
      </c>
      <c r="S27" s="16">
        <f t="shared" si="4"/>
        <v>0.26302527837474959</v>
      </c>
      <c r="T27" s="3">
        <f>SUM(T13:T26)</f>
        <v>1653923558.8799999</v>
      </c>
      <c r="U27" s="3">
        <f>SUM(U13:U26)</f>
        <v>547489334.46000004</v>
      </c>
      <c r="V27" s="16">
        <f t="shared" si="5"/>
        <v>0.33102456973933403</v>
      </c>
      <c r="W27" s="3">
        <f>SUM(W13:W26)</f>
        <v>326902678.30000001</v>
      </c>
      <c r="X27" s="3">
        <f>SUM(X13:X26)</f>
        <v>89368586.109999999</v>
      </c>
      <c r="Y27" s="16">
        <f t="shared" si="6"/>
        <v>0.27337979173112209</v>
      </c>
      <c r="Z27" s="3">
        <f>SUM(Z13:Z26)</f>
        <v>1213279885.2000003</v>
      </c>
      <c r="AA27" s="3">
        <f>SUM(AA13:AA26)</f>
        <v>346424175.79999995</v>
      </c>
      <c r="AB27" s="16">
        <f t="shared" si="7"/>
        <v>0.28552700825736882</v>
      </c>
      <c r="AC27" s="3">
        <f>SUM(AC13:AC26)</f>
        <v>1281352327.3200002</v>
      </c>
      <c r="AD27" s="3">
        <f>SUM(AD13:AD26)</f>
        <v>348693085.17000002</v>
      </c>
      <c r="AE27" s="16">
        <f t="shared" si="8"/>
        <v>0.27212896697921141</v>
      </c>
      <c r="AF27" s="3">
        <f>SUM(AF13:AF26)</f>
        <v>414067217.25999999</v>
      </c>
      <c r="AG27" s="3">
        <f>SUM(AG13:AG26)</f>
        <v>120817046.20999999</v>
      </c>
      <c r="AH27" s="16">
        <f t="shared" si="9"/>
        <v>0.2917812402765923</v>
      </c>
      <c r="AI27" s="3">
        <f>SUM(AI13:AI26)</f>
        <v>1732680211.23</v>
      </c>
      <c r="AJ27" s="3">
        <f>SUM(AJ13:AJ26)</f>
        <v>448417679.42000002</v>
      </c>
      <c r="AK27" s="16">
        <f t="shared" si="10"/>
        <v>0.25880002352059878</v>
      </c>
      <c r="AL27" s="3">
        <f>SUM(AL13:AL26)</f>
        <v>2141616822.8900001</v>
      </c>
      <c r="AM27" s="3">
        <f>SUM(AM13:AM26)</f>
        <v>573928710.21999991</v>
      </c>
      <c r="AN27" s="16">
        <f t="shared" si="11"/>
        <v>0.26798851413835695</v>
      </c>
      <c r="AO27" s="3">
        <f>SUM(AO13:AO26)</f>
        <v>562998202.47000003</v>
      </c>
      <c r="AP27" s="3">
        <f>SUM(AP13:AP26)</f>
        <v>134173347.44000001</v>
      </c>
      <c r="AQ27" s="16">
        <f t="shared" si="12"/>
        <v>0.23831931763076913</v>
      </c>
      <c r="AR27" s="3">
        <f>SUM(AR13:AR26)</f>
        <v>638577649.27999997</v>
      </c>
      <c r="AS27" s="3">
        <f>SUM(AS13:AS26)</f>
        <v>135413557.13999999</v>
      </c>
      <c r="AT27" s="16">
        <f t="shared" si="13"/>
        <v>0.2120549588490602</v>
      </c>
      <c r="AU27" s="3">
        <f>SUM(AU13:AU26)</f>
        <v>450900470.45999998</v>
      </c>
      <c r="AV27" s="3">
        <f>SUM(AV13:AV26)</f>
        <v>121621850.61</v>
      </c>
      <c r="AW27" s="16">
        <f t="shared" si="14"/>
        <v>0.26973103506839041</v>
      </c>
      <c r="AX27" s="3">
        <f>SUM(AX13:AX26)</f>
        <v>584614451.09000003</v>
      </c>
      <c r="AY27" s="3">
        <f>SUM(AY13:AY26)</f>
        <v>154806724.06</v>
      </c>
      <c r="AZ27" s="16">
        <f t="shared" si="15"/>
        <v>0.26480139820588844</v>
      </c>
      <c r="BA27" s="3">
        <f>SUM(BA13:BA26)</f>
        <v>303338607.13</v>
      </c>
      <c r="BB27" s="3">
        <f>SUM(BB13:BB26)</f>
        <v>107435071.88999999</v>
      </c>
      <c r="BC27" s="16">
        <f t="shared" si="16"/>
        <v>0.35417539793725361</v>
      </c>
      <c r="BD27" s="3">
        <f>SUM(BD13:BD26)</f>
        <v>1029634218.6099999</v>
      </c>
      <c r="BE27" s="3">
        <f>SUM(BE13:BE26)</f>
        <v>268412902.36000001</v>
      </c>
      <c r="BF27" s="16">
        <f t="shared" si="17"/>
        <v>0.26068762819708524</v>
      </c>
      <c r="BG27" s="3">
        <f>SUM(BG13:BG26)</f>
        <v>615837466.78999996</v>
      </c>
      <c r="BH27" s="3">
        <f>SUM(BH13:BH26)</f>
        <v>157000481.25</v>
      </c>
      <c r="BI27" s="16">
        <f t="shared" si="18"/>
        <v>0.25493817722450623</v>
      </c>
      <c r="BJ27" s="3">
        <f>SUM(BJ13:BJ26)</f>
        <v>387371751.30000001</v>
      </c>
      <c r="BK27" s="3">
        <f>SUM(BK13:BK26)</f>
        <v>94832345.079999998</v>
      </c>
      <c r="BL27" s="16">
        <f t="shared" si="19"/>
        <v>0.24480965574218419</v>
      </c>
      <c r="BM27" s="3">
        <f>SUM(BM13:BM26)</f>
        <v>737067728.95000005</v>
      </c>
      <c r="BN27" s="3">
        <f>SUM(BN13:BN26)</f>
        <v>184546678.74000001</v>
      </c>
      <c r="BO27" s="16">
        <f t="shared" si="20"/>
        <v>0.25037953975124988</v>
      </c>
      <c r="BP27" s="3">
        <f>SUM(BP13:BP26)</f>
        <v>504881246.80000001</v>
      </c>
      <c r="BQ27" s="3">
        <f>SUM(BQ13:BQ26)</f>
        <v>134487695.07000002</v>
      </c>
      <c r="BR27" s="16">
        <f t="shared" si="21"/>
        <v>0.26637490681699849</v>
      </c>
      <c r="BS27" s="3">
        <f>SUM(BS13:BS26)</f>
        <v>531934062.90000004</v>
      </c>
      <c r="BT27" s="3">
        <f>SUM(BT13:BT26)</f>
        <v>136546485.51000002</v>
      </c>
      <c r="BU27" s="16">
        <f t="shared" si="22"/>
        <v>0.25669814180647765</v>
      </c>
      <c r="BV27" s="3">
        <f>SUM(BV13:BV26)</f>
        <v>4477685886.71</v>
      </c>
      <c r="BW27" s="3">
        <f>SUM(BW13:BW26)</f>
        <v>1180633351.78</v>
      </c>
      <c r="BX27" s="16">
        <f t="shared" si="23"/>
        <v>0.26367042745990288</v>
      </c>
      <c r="BY27" s="3">
        <f>SUM(BY13:BY26)</f>
        <v>12123946982.27</v>
      </c>
      <c r="BZ27" s="3">
        <f>SUM(BZ13:BZ26)</f>
        <v>3301545308.3099999</v>
      </c>
      <c r="CA27" s="16">
        <f t="shared" si="24"/>
        <v>0.27231604634515172</v>
      </c>
      <c r="CB27" s="3">
        <f>SUM(CB13:CB26)</f>
        <v>38572693564.129997</v>
      </c>
      <c r="CC27" s="3">
        <f>SUM(CC13:CC26)</f>
        <v>10253152068.590002</v>
      </c>
      <c r="CD27" s="19">
        <f t="shared" si="25"/>
        <v>0.26581374338152891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10661933.589999914</v>
      </c>
      <c r="C28" s="3">
        <f>C12-C27</f>
        <v>172332267.05999997</v>
      </c>
      <c r="D28" s="16"/>
      <c r="E28" s="3">
        <f>E12-E27</f>
        <v>-657000</v>
      </c>
      <c r="F28" s="3">
        <f>F12-F27</f>
        <v>25965326.009999998</v>
      </c>
      <c r="G28" s="16"/>
      <c r="H28" s="3">
        <f>H12-H27</f>
        <v>-194956094.05000019</v>
      </c>
      <c r="I28" s="3">
        <f>I12-I27</f>
        <v>373179574.08999991</v>
      </c>
      <c r="J28" s="16"/>
      <c r="K28" s="3">
        <f>K12-K27</f>
        <v>16105866.470000267</v>
      </c>
      <c r="L28" s="3">
        <f>L12-L27</f>
        <v>157162371.75999999</v>
      </c>
      <c r="M28" s="16"/>
      <c r="N28" s="3">
        <f>N12-N27</f>
        <v>-24713619.710000038</v>
      </c>
      <c r="O28" s="3">
        <f>O12-O27</f>
        <v>33576632.030000001</v>
      </c>
      <c r="P28" s="16"/>
      <c r="Q28" s="3">
        <f>Q12-Q27</f>
        <v>-25084612.699999988</v>
      </c>
      <c r="R28" s="3">
        <f>R12-R27</f>
        <v>30305600.950000018</v>
      </c>
      <c r="S28" s="16"/>
      <c r="T28" s="3">
        <f>T12-T27</f>
        <v>-103668228.3499999</v>
      </c>
      <c r="U28" s="3">
        <f>U12-U27</f>
        <v>5341924.3799999952</v>
      </c>
      <c r="V28" s="16"/>
      <c r="W28" s="3">
        <f>W12-W27</f>
        <v>-10680286.5</v>
      </c>
      <c r="X28" s="3">
        <f>X12-X27</f>
        <v>28748131.980000004</v>
      </c>
      <c r="Y28" s="16"/>
      <c r="Z28" s="3">
        <f>Z12-Z27</f>
        <v>-59391235.550000191</v>
      </c>
      <c r="AA28" s="3">
        <f>AA12-AA27</f>
        <v>36404498.160000026</v>
      </c>
      <c r="AB28" s="16"/>
      <c r="AC28" s="3">
        <f>AC12-AC27</f>
        <v>-18038795.860000134</v>
      </c>
      <c r="AD28" s="3">
        <f>AD12-AD27</f>
        <v>65442840.029999971</v>
      </c>
      <c r="AE28" s="16"/>
      <c r="AF28" s="3">
        <f>AF12-AF27</f>
        <v>-31504000</v>
      </c>
      <c r="AG28" s="3">
        <f>AG12-AG27</f>
        <v>22413175.709999993</v>
      </c>
      <c r="AH28" s="16"/>
      <c r="AI28" s="3">
        <f>AI12-AI27</f>
        <v>25337507.369999886</v>
      </c>
      <c r="AJ28" s="3">
        <f>AJ12-AJ27</f>
        <v>187524480.96999997</v>
      </c>
      <c r="AK28" s="19"/>
      <c r="AL28" s="3">
        <f>AL12-AL27</f>
        <v>-68967936.080000162</v>
      </c>
      <c r="AM28" s="3">
        <f>AM12-AM27</f>
        <v>98103345.800000072</v>
      </c>
      <c r="AN28" s="16"/>
      <c r="AO28" s="3">
        <f>AO12-AO27</f>
        <v>-39788559.720000029</v>
      </c>
      <c r="AP28" s="3">
        <f>AP12-AP27</f>
        <v>14733687.899999991</v>
      </c>
      <c r="AQ28" s="16"/>
      <c r="AR28" s="3">
        <f>AR12-AR27</f>
        <v>-38280114.689999938</v>
      </c>
      <c r="AS28" s="3">
        <f>AS12-AS27</f>
        <v>33196481.630000025</v>
      </c>
      <c r="AT28" s="16"/>
      <c r="AU28" s="3">
        <f>AU12-AU27</f>
        <v>-18176790.969999969</v>
      </c>
      <c r="AV28" s="3">
        <f>AV12-AV27</f>
        <v>28424682.440000013</v>
      </c>
      <c r="AW28" s="16"/>
      <c r="AX28" s="3">
        <f>AX12-AX27</f>
        <v>-31527920.050000072</v>
      </c>
      <c r="AY28" s="3">
        <f>AY12-AY27</f>
        <v>39867511.579999983</v>
      </c>
      <c r="AZ28" s="16"/>
      <c r="BA28" s="3">
        <f>BA12-BA27</f>
        <v>-2965714.4499999881</v>
      </c>
      <c r="BB28" s="3">
        <f>BB12-BB27</f>
        <v>11001832.160000011</v>
      </c>
      <c r="BC28" s="16"/>
      <c r="BD28" s="3">
        <f>BD12-BD27</f>
        <v>-34948726.629999876</v>
      </c>
      <c r="BE28" s="3">
        <f>BE12-BE27</f>
        <v>5163306.1899999976</v>
      </c>
      <c r="BF28" s="16"/>
      <c r="BG28" s="3">
        <f>BG12-BG27</f>
        <v>-30001675</v>
      </c>
      <c r="BH28" s="3">
        <f>BH12-BH27</f>
        <v>22613922.199999988</v>
      </c>
      <c r="BI28" s="16"/>
      <c r="BJ28" s="3">
        <f>BJ12-BJ27</f>
        <v>-2017269.5</v>
      </c>
      <c r="BK28" s="3">
        <f>BK12-BK27</f>
        <v>18068424.799999997</v>
      </c>
      <c r="BL28" s="16"/>
      <c r="BM28" s="3">
        <f>BM12-BM27</f>
        <v>-78634667.390000105</v>
      </c>
      <c r="BN28" s="3">
        <f>BN12-BN27</f>
        <v>71453493.25</v>
      </c>
      <c r="BO28" s="16"/>
      <c r="BP28" s="3">
        <f>BP12-BP27</f>
        <v>-5401284.9600000381</v>
      </c>
      <c r="BQ28" s="3">
        <f>BQ12-BQ27</f>
        <v>30392295.919999987</v>
      </c>
      <c r="BR28" s="16"/>
      <c r="BS28" s="3">
        <f>BS12-BS27</f>
        <v>-36424729.01000005</v>
      </c>
      <c r="BT28" s="3">
        <f>BT12-BT27</f>
        <v>41549162.399999976</v>
      </c>
      <c r="BU28" s="16"/>
      <c r="BV28" s="3">
        <f>BV12-BV27</f>
        <v>-142012520.02000046</v>
      </c>
      <c r="BW28" s="3">
        <f>BW12-BW27</f>
        <v>179935750.71000004</v>
      </c>
      <c r="BX28" s="16"/>
      <c r="BY28" s="3">
        <f>BY12-BY27</f>
        <v>-196000000</v>
      </c>
      <c r="BZ28" s="3">
        <f>BZ12-BZ27</f>
        <v>303258726.95000029</v>
      </c>
      <c r="CA28" s="16"/>
      <c r="CB28" s="3">
        <f t="shared" ref="CB28:CC28" si="29">BY28+BV28+BS28+BP28+BM28+BJ28+BG28+BD28+BA28+AX28+AU28+AR28+AO28+AL28+AI28+AF28+AC28+Z28+W28+T28+Q28+N28+K28+H28+E28+B28</f>
        <v>-1141736473.7600009</v>
      </c>
      <c r="CC28" s="3">
        <f t="shared" si="29"/>
        <v>2036159447.0600002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E12" sqref="E1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4" t="s">
        <v>70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5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3.15" customHeight="1" x14ac:dyDescent="0.2">
      <c r="A4" s="61"/>
      <c r="B4" s="60" t="s">
        <v>26</v>
      </c>
      <c r="C4" s="60" t="s">
        <v>59</v>
      </c>
      <c r="D4" s="62" t="s">
        <v>27</v>
      </c>
      <c r="E4" s="60" t="s">
        <v>26</v>
      </c>
      <c r="F4" s="60" t="s">
        <v>59</v>
      </c>
      <c r="G4" s="62" t="s">
        <v>27</v>
      </c>
      <c r="H4" s="60" t="s">
        <v>26</v>
      </c>
      <c r="I4" s="60" t="s">
        <v>59</v>
      </c>
      <c r="J4" s="62" t="s">
        <v>27</v>
      </c>
      <c r="K4" s="60" t="s">
        <v>26</v>
      </c>
      <c r="L4" s="60" t="s">
        <v>59</v>
      </c>
      <c r="M4" s="62" t="s">
        <v>27</v>
      </c>
      <c r="N4" s="60" t="s">
        <v>26</v>
      </c>
      <c r="O4" s="60" t="s">
        <v>59</v>
      </c>
      <c r="P4" s="62" t="s">
        <v>27</v>
      </c>
      <c r="Q4" s="60" t="s">
        <v>26</v>
      </c>
      <c r="R4" s="60" t="s">
        <v>59</v>
      </c>
      <c r="S4" s="62" t="s">
        <v>27</v>
      </c>
      <c r="T4" s="60" t="s">
        <v>26</v>
      </c>
      <c r="U4" s="60" t="s">
        <v>59</v>
      </c>
      <c r="V4" s="62" t="s">
        <v>27</v>
      </c>
      <c r="W4" s="60" t="s">
        <v>26</v>
      </c>
      <c r="X4" s="60" t="s">
        <v>59</v>
      </c>
      <c r="Y4" s="62" t="s">
        <v>27</v>
      </c>
      <c r="Z4" s="60" t="s">
        <v>26</v>
      </c>
      <c r="AA4" s="60" t="s">
        <v>59</v>
      </c>
      <c r="AB4" s="62" t="s">
        <v>27</v>
      </c>
      <c r="AC4" s="60" t="s">
        <v>26</v>
      </c>
      <c r="AD4" s="60" t="s">
        <v>59</v>
      </c>
      <c r="AE4" s="62" t="s">
        <v>27</v>
      </c>
      <c r="AF4" s="60" t="s">
        <v>26</v>
      </c>
      <c r="AG4" s="60" t="s">
        <v>59</v>
      </c>
      <c r="AH4" s="62" t="s">
        <v>27</v>
      </c>
      <c r="AI4" s="60" t="s">
        <v>26</v>
      </c>
      <c r="AJ4" s="60" t="s">
        <v>59</v>
      </c>
      <c r="AK4" s="62" t="s">
        <v>27</v>
      </c>
      <c r="AL4" s="60" t="s">
        <v>26</v>
      </c>
      <c r="AM4" s="60" t="s">
        <v>59</v>
      </c>
      <c r="AN4" s="62" t="s">
        <v>27</v>
      </c>
      <c r="AO4" s="60" t="s">
        <v>26</v>
      </c>
      <c r="AP4" s="60" t="s">
        <v>59</v>
      </c>
      <c r="AQ4" s="62" t="s">
        <v>27</v>
      </c>
      <c r="AR4" s="60" t="s">
        <v>26</v>
      </c>
      <c r="AS4" s="60" t="s">
        <v>59</v>
      </c>
      <c r="AT4" s="62" t="s">
        <v>27</v>
      </c>
      <c r="AU4" s="60" t="s">
        <v>26</v>
      </c>
      <c r="AV4" s="60" t="s">
        <v>59</v>
      </c>
      <c r="AW4" s="62" t="s">
        <v>27</v>
      </c>
      <c r="AX4" s="60" t="s">
        <v>26</v>
      </c>
      <c r="AY4" s="60" t="s">
        <v>59</v>
      </c>
      <c r="AZ4" s="62" t="s">
        <v>27</v>
      </c>
      <c r="BA4" s="60" t="s">
        <v>26</v>
      </c>
      <c r="BB4" s="60" t="s">
        <v>59</v>
      </c>
      <c r="BC4" s="62" t="s">
        <v>27</v>
      </c>
      <c r="BD4" s="60" t="s">
        <v>26</v>
      </c>
      <c r="BE4" s="60" t="s">
        <v>59</v>
      </c>
      <c r="BF4" s="62" t="s">
        <v>27</v>
      </c>
      <c r="BG4" s="60" t="s">
        <v>26</v>
      </c>
      <c r="BH4" s="60" t="s">
        <v>59</v>
      </c>
      <c r="BI4" s="62" t="s">
        <v>27</v>
      </c>
      <c r="BJ4" s="60" t="s">
        <v>26</v>
      </c>
      <c r="BK4" s="60" t="s">
        <v>59</v>
      </c>
      <c r="BL4" s="62" t="s">
        <v>27</v>
      </c>
      <c r="BM4" s="60" t="s">
        <v>26</v>
      </c>
      <c r="BN4" s="60" t="s">
        <v>59</v>
      </c>
      <c r="BO4" s="62" t="s">
        <v>27</v>
      </c>
      <c r="BP4" s="60" t="s">
        <v>26</v>
      </c>
      <c r="BQ4" s="60" t="s">
        <v>59</v>
      </c>
      <c r="BR4" s="62" t="s">
        <v>27</v>
      </c>
      <c r="BS4" s="60" t="s">
        <v>26</v>
      </c>
      <c r="BT4" s="60" t="s">
        <v>59</v>
      </c>
      <c r="BU4" s="62" t="s">
        <v>27</v>
      </c>
      <c r="BV4" s="60" t="s">
        <v>26</v>
      </c>
      <c r="BW4" s="60" t="s">
        <v>59</v>
      </c>
      <c r="BX4" s="62" t="s">
        <v>27</v>
      </c>
      <c r="BY4" s="60" t="s">
        <v>26</v>
      </c>
      <c r="BZ4" s="60" t="s">
        <v>59</v>
      </c>
      <c r="CA4" s="62" t="s">
        <v>27</v>
      </c>
      <c r="CB4" s="60" t="s">
        <v>26</v>
      </c>
      <c r="CC4" s="60" t="s">
        <v>59</v>
      </c>
      <c r="CD4" s="62" t="s">
        <v>27</v>
      </c>
    </row>
    <row r="5" spans="1:87" ht="18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3"/>
      <c r="CF5" s="23"/>
      <c r="CG5" s="23"/>
      <c r="CH5" s="23"/>
      <c r="CI5" s="23"/>
    </row>
    <row r="6" spans="1:87" ht="15.75" x14ac:dyDescent="0.2">
      <c r="A6" s="5" t="s">
        <v>28</v>
      </c>
      <c r="B6" s="24">
        <v>462933481.64999998</v>
      </c>
      <c r="C6" s="24">
        <v>245874848.25</v>
      </c>
      <c r="D6" s="25">
        <f>IF(B6&gt;0,C6/B6,0)</f>
        <v>0.53112349397076708</v>
      </c>
      <c r="E6" s="26">
        <v>59528480</v>
      </c>
      <c r="F6" s="26">
        <v>25011605.039999999</v>
      </c>
      <c r="G6" s="25">
        <f t="shared" ref="G6:G27" si="0">IF(E6&gt;0,F6/E6,0)</f>
        <v>0.420161997081061</v>
      </c>
      <c r="H6" s="26">
        <v>1462916160.5599999</v>
      </c>
      <c r="I6" s="26">
        <v>607445403.36000001</v>
      </c>
      <c r="J6" s="25">
        <f t="shared" ref="J6:J27" si="1">IF(H6&gt;0,I6/H6,0)</f>
        <v>0.41522912914399124</v>
      </c>
      <c r="K6" s="26">
        <v>567860800</v>
      </c>
      <c r="L6" s="26">
        <v>238149884.61000001</v>
      </c>
      <c r="M6" s="25">
        <f t="shared" ref="M6:M27" si="2">IF(K6&gt;0,L6/K6,0)</f>
        <v>0.41938074367873257</v>
      </c>
      <c r="N6" s="26">
        <v>141145749.94999999</v>
      </c>
      <c r="O6" s="26">
        <v>55355639.600000001</v>
      </c>
      <c r="P6" s="25">
        <f t="shared" ref="P6:P27" si="3">IF(N6&gt;0,O6/N6,0)</f>
        <v>0.39218778900256929</v>
      </c>
      <c r="Q6" s="26">
        <v>107055969</v>
      </c>
      <c r="R6" s="26">
        <v>36105419.659999996</v>
      </c>
      <c r="S6" s="25">
        <f t="shared" ref="S6:S27" si="4">IF(Q6&gt;0,R6/Q6,0)</f>
        <v>0.33725741775313806</v>
      </c>
      <c r="T6" s="26">
        <v>702491701.63</v>
      </c>
      <c r="U6" s="26">
        <v>283550434.44</v>
      </c>
      <c r="V6" s="25">
        <f t="shared" ref="V6:V27" si="5">IF(T6&gt;0,U6/T6,0)</f>
        <v>0.40363527965109691</v>
      </c>
      <c r="W6" s="26">
        <v>108519179</v>
      </c>
      <c r="X6" s="26">
        <v>57423084.369999997</v>
      </c>
      <c r="Y6" s="25">
        <f t="shared" ref="Y6:Y27" si="6">IF(W6&gt;0,X6/W6,0)</f>
        <v>0.52915148178553761</v>
      </c>
      <c r="Z6" s="26">
        <v>434339000</v>
      </c>
      <c r="AA6" s="26">
        <v>170524798.41999999</v>
      </c>
      <c r="AB6" s="25">
        <f t="shared" ref="AB6:AB27" si="7">IF(Z6&gt;0,AA6/Z6,0)</f>
        <v>0.39260761391447691</v>
      </c>
      <c r="AC6" s="26">
        <v>425017841</v>
      </c>
      <c r="AD6" s="26">
        <v>177819601.84</v>
      </c>
      <c r="AE6" s="25">
        <f t="shared" ref="AE6:AE27" si="8">IF(AC6&gt;0,AD6/AC6,0)</f>
        <v>0.41838149998978513</v>
      </c>
      <c r="AF6" s="26">
        <v>56412076</v>
      </c>
      <c r="AG6" s="26">
        <v>22848138.809999999</v>
      </c>
      <c r="AH6" s="25">
        <f t="shared" ref="AH6:AH27" si="9">IF(AF6&gt;0,AG6/AF6,0)</f>
        <v>0.40502212345455962</v>
      </c>
      <c r="AI6" s="26">
        <v>521253097.13</v>
      </c>
      <c r="AJ6" s="26">
        <v>236754320.15000001</v>
      </c>
      <c r="AK6" s="11">
        <f t="shared" ref="AK6:AK27" si="10">IF(AI6&gt;0,AJ6/AI6,0)</f>
        <v>0.4542022319935563</v>
      </c>
      <c r="AL6" s="26">
        <v>738333629.62</v>
      </c>
      <c r="AM6" s="26">
        <v>291652610.24000001</v>
      </c>
      <c r="AN6" s="12">
        <f t="shared" ref="AN6:AN27" si="11">IF(AL6&gt;0,AM6/AL6,0)</f>
        <v>0.39501466347957842</v>
      </c>
      <c r="AO6" s="26">
        <v>257812285.38</v>
      </c>
      <c r="AP6" s="26">
        <v>84414619.760000005</v>
      </c>
      <c r="AQ6" s="12">
        <f t="shared" ref="AQ6:AQ27" si="12">IF(AO6&gt;0,AP6/AO6,0)</f>
        <v>0.32742667648897283</v>
      </c>
      <c r="AR6" s="26">
        <v>139101006</v>
      </c>
      <c r="AS6" s="26">
        <v>60472545.479999997</v>
      </c>
      <c r="AT6" s="12">
        <f t="shared" ref="AT6:AT27" si="13">IF(AR6&gt;0,AS6/AR6,0)</f>
        <v>0.43473837622712808</v>
      </c>
      <c r="AU6" s="26">
        <v>115910471</v>
      </c>
      <c r="AV6" s="26">
        <v>48704278.119999997</v>
      </c>
      <c r="AW6" s="12">
        <f t="shared" ref="AW6:AW27" si="14">IF(AU6&gt;0,AV6/AU6,0)</f>
        <v>0.42018876896807705</v>
      </c>
      <c r="AX6" s="26">
        <v>170698060</v>
      </c>
      <c r="AY6" s="26">
        <v>64892344.530000001</v>
      </c>
      <c r="AZ6" s="12">
        <f t="shared" ref="AZ6:AZ27" si="15">IF(AX6&gt;0,AY6/AX6,0)</f>
        <v>0.38015865282827466</v>
      </c>
      <c r="BA6" s="26">
        <v>93226207.650000006</v>
      </c>
      <c r="BB6" s="26">
        <v>41397096.399999999</v>
      </c>
      <c r="BC6" s="12">
        <f t="shared" ref="BC6:BC27" si="16">IF(BA6&gt;0,BB6/BA6,0)</f>
        <v>0.44404998812584429</v>
      </c>
      <c r="BD6" s="26">
        <v>371798595.85000002</v>
      </c>
      <c r="BE6" s="26">
        <v>147295009.21000001</v>
      </c>
      <c r="BF6" s="12">
        <f t="shared" ref="BF6:BF27" si="17">IF(BD6&gt;0,BE6/BD6,0)</f>
        <v>0.39616881519753055</v>
      </c>
      <c r="BG6" s="26">
        <v>293423269</v>
      </c>
      <c r="BH6" s="26">
        <v>99509346.920000002</v>
      </c>
      <c r="BI6" s="12">
        <f t="shared" ref="BI6:BI27" si="18">IF(BG6&gt;0,BH6/BG6,0)</f>
        <v>0.33913243233616897</v>
      </c>
      <c r="BJ6" s="26">
        <v>66894400</v>
      </c>
      <c r="BK6" s="26">
        <v>30381193.43</v>
      </c>
      <c r="BL6" s="12">
        <f t="shared" ref="BL6:BL27" si="19">IF(BJ6&gt;0,BK6/BJ6,0)</f>
        <v>0.45416646879260447</v>
      </c>
      <c r="BM6" s="26">
        <v>250948697</v>
      </c>
      <c r="BN6" s="26">
        <v>134785519.83000001</v>
      </c>
      <c r="BO6" s="12">
        <f t="shared" ref="BO6:BO27" si="20">IF(BM6&gt;0,BN6/BM6,0)</f>
        <v>0.5371038839464467</v>
      </c>
      <c r="BP6" s="26">
        <v>101095808</v>
      </c>
      <c r="BQ6" s="26">
        <v>43374637.030000001</v>
      </c>
      <c r="BR6" s="12">
        <f t="shared" ref="BR6:BR27" si="21">IF(BP6&gt;0,BQ6/BP6,0)</f>
        <v>0.42904486237451112</v>
      </c>
      <c r="BS6" s="26">
        <v>192135926.68000001</v>
      </c>
      <c r="BT6" s="26">
        <v>76341985.959999993</v>
      </c>
      <c r="BU6" s="12">
        <f t="shared" ref="BU6:BU27" si="22">IF(BS6&gt;0,BT6/BS6,0)</f>
        <v>0.397333217577505</v>
      </c>
      <c r="BV6" s="26">
        <v>1993914000</v>
      </c>
      <c r="BW6" s="26">
        <v>850612645.75999999</v>
      </c>
      <c r="BX6" s="25">
        <f t="shared" ref="BX6:BX27" si="23">IF(BV6&gt;0,BW6/BV6,0)</f>
        <v>0.42660448031359427</v>
      </c>
      <c r="BY6" s="24">
        <v>4920701568</v>
      </c>
      <c r="BZ6" s="24">
        <v>2015376462.1800001</v>
      </c>
      <c r="CA6" s="12">
        <f t="shared" ref="CA6:CA27" si="24">IF(BY6&gt;0,BZ6/BY6,0)</f>
        <v>0.40957095941080246</v>
      </c>
      <c r="CB6" s="3">
        <f>B6+E6+H6+K6+N6+Q6+T6+W6+Z6+AC6+AF6+AI6+AL6+AO6+AR6+AU6+AX6+BA6+BD6+BG6+BJ6+BM6+BP6+BS6+BV6+BY6</f>
        <v>14755467460.1</v>
      </c>
      <c r="CC6" s="3">
        <f>C6+F6+I6+L6+O6+R6+U6+X6+AA6+AD6+AG6+AJ6+AM6+AP6+AS6+AV6+AY6+BB6+BE6+BH6+BK6+BN6+BQ6+BT6+BW6+BZ6</f>
        <v>6146073473.4000006</v>
      </c>
      <c r="CD6" s="19">
        <f t="shared" ref="CD6:CD27" si="25">IF(CB6&gt;0,CC6/CB6,0)</f>
        <v>0.41652855051996757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120000</v>
      </c>
      <c r="C7" s="24">
        <v>120000</v>
      </c>
      <c r="D7" s="25">
        <f t="shared" ref="D7:D27" si="26">IF(B7&gt;0,C7/B7,0)</f>
        <v>1</v>
      </c>
      <c r="E7" s="26">
        <v>50580940</v>
      </c>
      <c r="F7" s="26">
        <v>25315470</v>
      </c>
      <c r="G7" s="25">
        <f t="shared" si="0"/>
        <v>0.50049425732301533</v>
      </c>
      <c r="H7" s="26">
        <v>170187</v>
      </c>
      <c r="I7" s="26">
        <v>170187</v>
      </c>
      <c r="J7" s="25">
        <f t="shared" si="1"/>
        <v>1</v>
      </c>
      <c r="K7" s="26">
        <v>0</v>
      </c>
      <c r="L7" s="26">
        <v>0</v>
      </c>
      <c r="M7" s="25">
        <f t="shared" si="2"/>
        <v>0</v>
      </c>
      <c r="N7" s="26">
        <v>54336245</v>
      </c>
      <c r="O7" s="26">
        <v>27208022</v>
      </c>
      <c r="P7" s="25">
        <f t="shared" si="3"/>
        <v>0.5007343072750059</v>
      </c>
      <c r="Q7" s="26">
        <v>77761871</v>
      </c>
      <c r="R7" s="26">
        <v>38975938</v>
      </c>
      <c r="S7" s="25">
        <f t="shared" si="4"/>
        <v>0.50122171057329623</v>
      </c>
      <c r="T7" s="26">
        <v>60000</v>
      </c>
      <c r="U7" s="26">
        <v>60000</v>
      </c>
      <c r="V7" s="25">
        <f t="shared" si="5"/>
        <v>1</v>
      </c>
      <c r="W7" s="26">
        <v>35068365</v>
      </c>
      <c r="X7" s="26">
        <v>17704180</v>
      </c>
      <c r="Y7" s="25">
        <f t="shared" si="6"/>
        <v>0.50484760267551676</v>
      </c>
      <c r="Z7" s="26">
        <v>40914</v>
      </c>
      <c r="AA7" s="26">
        <v>40914</v>
      </c>
      <c r="AB7" s="25">
        <f t="shared" si="7"/>
        <v>1</v>
      </c>
      <c r="AC7" s="26">
        <v>90000</v>
      </c>
      <c r="AD7" s="26">
        <v>90000</v>
      </c>
      <c r="AE7" s="25">
        <f t="shared" si="8"/>
        <v>1</v>
      </c>
      <c r="AF7" s="26">
        <v>91702087</v>
      </c>
      <c r="AG7" s="26">
        <v>45856042</v>
      </c>
      <c r="AH7" s="25">
        <f t="shared" si="9"/>
        <v>0.50005450802880858</v>
      </c>
      <c r="AI7" s="26">
        <v>49167</v>
      </c>
      <c r="AJ7" s="26">
        <v>49167</v>
      </c>
      <c r="AK7" s="11">
        <f t="shared" si="10"/>
        <v>1</v>
      </c>
      <c r="AL7" s="26">
        <v>268005</v>
      </c>
      <c r="AM7" s="26">
        <v>268005</v>
      </c>
      <c r="AN7" s="12">
        <f t="shared" si="11"/>
        <v>1</v>
      </c>
      <c r="AO7" s="26">
        <v>230000</v>
      </c>
      <c r="AP7" s="26">
        <v>230000</v>
      </c>
      <c r="AQ7" s="12">
        <f t="shared" si="12"/>
        <v>1</v>
      </c>
      <c r="AR7" s="26">
        <v>95945553</v>
      </c>
      <c r="AS7" s="26">
        <v>47992774</v>
      </c>
      <c r="AT7" s="12">
        <f t="shared" si="13"/>
        <v>0.50020842550149247</v>
      </c>
      <c r="AU7" s="26">
        <v>95082730</v>
      </c>
      <c r="AV7" s="26">
        <v>47654368</v>
      </c>
      <c r="AW7" s="12">
        <f t="shared" si="14"/>
        <v>0.50118847029318569</v>
      </c>
      <c r="AX7" s="26">
        <v>60153369</v>
      </c>
      <c r="AY7" s="26">
        <v>30160184</v>
      </c>
      <c r="AZ7" s="12">
        <f t="shared" si="15"/>
        <v>0.5013881101156612</v>
      </c>
      <c r="BA7" s="26">
        <v>48700469</v>
      </c>
      <c r="BB7" s="26">
        <v>33182617</v>
      </c>
      <c r="BC7" s="12">
        <f t="shared" si="16"/>
        <v>0.68136134376857849</v>
      </c>
      <c r="BD7" s="26">
        <v>6369681</v>
      </c>
      <c r="BE7" s="26">
        <v>3199842</v>
      </c>
      <c r="BF7" s="12">
        <f t="shared" si="17"/>
        <v>0.50235514148981719</v>
      </c>
      <c r="BG7" s="26">
        <v>163893</v>
      </c>
      <c r="BH7" s="26">
        <v>163893</v>
      </c>
      <c r="BI7" s="25">
        <f t="shared" si="18"/>
        <v>1</v>
      </c>
      <c r="BJ7" s="26">
        <v>60087616</v>
      </c>
      <c r="BK7" s="26">
        <v>30083810</v>
      </c>
      <c r="BL7" s="12">
        <f t="shared" si="19"/>
        <v>0.50066572785979724</v>
      </c>
      <c r="BM7" s="26">
        <v>29697704</v>
      </c>
      <c r="BN7" s="26">
        <v>14923854</v>
      </c>
      <c r="BO7" s="25">
        <f t="shared" si="20"/>
        <v>0.50252551510379384</v>
      </c>
      <c r="BP7" s="26">
        <v>71457314</v>
      </c>
      <c r="BQ7" s="26">
        <v>35775956</v>
      </c>
      <c r="BR7" s="12">
        <f t="shared" si="21"/>
        <v>0.50066191964618201</v>
      </c>
      <c r="BS7" s="26">
        <v>21908150</v>
      </c>
      <c r="BT7" s="26">
        <v>11091578</v>
      </c>
      <c r="BU7" s="12">
        <f t="shared" si="22"/>
        <v>0.50627634008348488</v>
      </c>
      <c r="BV7" s="26">
        <v>41390288</v>
      </c>
      <c r="BW7" s="26">
        <v>41390288</v>
      </c>
      <c r="BX7" s="25">
        <f t="shared" si="23"/>
        <v>1</v>
      </c>
      <c r="BY7" s="24">
        <v>48699853.380000003</v>
      </c>
      <c r="BZ7" s="24">
        <v>48699853.380000003</v>
      </c>
      <c r="CA7" s="12">
        <f t="shared" si="24"/>
        <v>1</v>
      </c>
      <c r="CB7" s="3">
        <f>B7+E7+H7+K7+N7+Q7+T7+W7+Z7+AC7+AF7+AI7+AL7+AO7+AR7+AU7+AX7+BA7+BD7+BG7+BJ7+BM7+BP7+BS7+BV7+BY7</f>
        <v>890134401.38</v>
      </c>
      <c r="CC7" s="3">
        <f t="shared" ref="CC7:CC12" si="27">BZ7+BW7+BT7+BQ7+BN7+BK7+BH7+BE7+BB7+AY7+AV7+AS7+AP7+AM7+AJ7+AG7+AD7+AA7+X7+U7+R7+O7+L7+I7+F7+C7</f>
        <v>500406942.38</v>
      </c>
      <c r="CD7" s="19">
        <f t="shared" si="25"/>
        <v>0.56217009656542349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106853325.98</v>
      </c>
      <c r="C8" s="24">
        <v>40104881.859999999</v>
      </c>
      <c r="D8" s="25">
        <f t="shared" si="26"/>
        <v>0.37532647198559388</v>
      </c>
      <c r="E8" s="26">
        <v>15473720.76</v>
      </c>
      <c r="F8" s="26">
        <v>877275</v>
      </c>
      <c r="G8" s="25">
        <f t="shared" si="0"/>
        <v>5.6694508942398678E-2</v>
      </c>
      <c r="H8" s="26">
        <v>435471399.08999997</v>
      </c>
      <c r="I8" s="26">
        <v>198070205.31999999</v>
      </c>
      <c r="J8" s="25">
        <f t="shared" si="1"/>
        <v>0.45484090512925818</v>
      </c>
      <c r="K8" s="26">
        <v>295126652.25999999</v>
      </c>
      <c r="L8" s="26">
        <v>121993131.29000001</v>
      </c>
      <c r="M8" s="25">
        <f t="shared" si="2"/>
        <v>0.41335857116193891</v>
      </c>
      <c r="N8" s="26">
        <v>56905825.43</v>
      </c>
      <c r="O8" s="26">
        <v>13378512</v>
      </c>
      <c r="P8" s="25">
        <f t="shared" si="3"/>
        <v>0.23509916425791841</v>
      </c>
      <c r="Q8" s="26">
        <v>31112933.010000002</v>
      </c>
      <c r="R8" s="26">
        <v>9717929.0999999996</v>
      </c>
      <c r="S8" s="25">
        <f t="shared" si="4"/>
        <v>0.31234371561422902</v>
      </c>
      <c r="T8" s="26">
        <v>176432409.75</v>
      </c>
      <c r="U8" s="26">
        <v>57861955</v>
      </c>
      <c r="V8" s="25">
        <f t="shared" si="5"/>
        <v>0.32795536308770501</v>
      </c>
      <c r="W8" s="26">
        <v>33696841.799999997</v>
      </c>
      <c r="X8" s="26">
        <v>6166409.5599999996</v>
      </c>
      <c r="Y8" s="25">
        <f t="shared" si="6"/>
        <v>0.18299666172276122</v>
      </c>
      <c r="Z8" s="26">
        <v>83685377.650000006</v>
      </c>
      <c r="AA8" s="26">
        <v>12510538.199999999</v>
      </c>
      <c r="AB8" s="25">
        <f t="shared" si="7"/>
        <v>0.14949491238867579</v>
      </c>
      <c r="AC8" s="26">
        <v>189151497.47999999</v>
      </c>
      <c r="AD8" s="26">
        <v>31658332</v>
      </c>
      <c r="AE8" s="25">
        <f t="shared" si="8"/>
        <v>0.16737024248696422</v>
      </c>
      <c r="AF8" s="26">
        <v>49260941.259999998</v>
      </c>
      <c r="AG8" s="26">
        <v>30947298.5</v>
      </c>
      <c r="AH8" s="25">
        <f t="shared" si="9"/>
        <v>0.62823197666199038</v>
      </c>
      <c r="AI8" s="26">
        <v>208957756.47</v>
      </c>
      <c r="AJ8" s="26">
        <v>113815731.23999999</v>
      </c>
      <c r="AK8" s="11">
        <f t="shared" si="10"/>
        <v>0.54468296924091686</v>
      </c>
      <c r="AL8" s="26">
        <v>416073269.74000001</v>
      </c>
      <c r="AM8" s="26">
        <v>107678495.8</v>
      </c>
      <c r="AN8" s="12">
        <f t="shared" si="11"/>
        <v>0.2587969562843756</v>
      </c>
      <c r="AO8" s="26">
        <v>51060949.369999997</v>
      </c>
      <c r="AP8" s="26">
        <v>4872286.0599999996</v>
      </c>
      <c r="AQ8" s="12">
        <f t="shared" si="12"/>
        <v>9.5420984531529876E-2</v>
      </c>
      <c r="AR8" s="26">
        <v>131550127.79000001</v>
      </c>
      <c r="AS8" s="26">
        <v>10851783</v>
      </c>
      <c r="AT8" s="12">
        <f t="shared" si="13"/>
        <v>8.2491618839954609E-2</v>
      </c>
      <c r="AU8" s="26">
        <v>55355213.490000002</v>
      </c>
      <c r="AV8" s="26">
        <v>14225766.199999999</v>
      </c>
      <c r="AW8" s="12">
        <f t="shared" si="14"/>
        <v>0.2569905398805824</v>
      </c>
      <c r="AX8" s="26">
        <v>43886549.039999999</v>
      </c>
      <c r="AY8" s="26">
        <v>9083224</v>
      </c>
      <c r="AZ8" s="12">
        <f t="shared" si="15"/>
        <v>0.20697056840174827</v>
      </c>
      <c r="BA8" s="26">
        <v>28713733.030000001</v>
      </c>
      <c r="BB8" s="26">
        <v>4936119.4800000004</v>
      </c>
      <c r="BC8" s="12">
        <f t="shared" si="16"/>
        <v>0.17190796734241282</v>
      </c>
      <c r="BD8" s="26">
        <v>231376625.28999999</v>
      </c>
      <c r="BE8" s="26">
        <v>10214946.800000001</v>
      </c>
      <c r="BF8" s="12">
        <f t="shared" si="17"/>
        <v>4.4148568539267595E-2</v>
      </c>
      <c r="BG8" s="26">
        <v>49379109.170000002</v>
      </c>
      <c r="BH8" s="26">
        <v>5080419.87</v>
      </c>
      <c r="BI8" s="12">
        <f t="shared" si="18"/>
        <v>0.10288601709093975</v>
      </c>
      <c r="BJ8" s="26">
        <v>80468392.799999997</v>
      </c>
      <c r="BK8" s="26">
        <v>2240620.2999999998</v>
      </c>
      <c r="BL8" s="12">
        <f t="shared" si="19"/>
        <v>2.7844725388873431E-2</v>
      </c>
      <c r="BM8" s="26">
        <v>57088630.390000001</v>
      </c>
      <c r="BN8" s="26">
        <v>16309776.199999999</v>
      </c>
      <c r="BO8" s="12">
        <f t="shared" si="20"/>
        <v>0.28569219630213655</v>
      </c>
      <c r="BP8" s="26">
        <v>46335444.039999999</v>
      </c>
      <c r="BQ8" s="26">
        <v>16577846</v>
      </c>
      <c r="BR8" s="12">
        <f t="shared" si="21"/>
        <v>0.35777893885486117</v>
      </c>
      <c r="BS8" s="26">
        <v>84166347.480000004</v>
      </c>
      <c r="BT8" s="26">
        <v>31487733</v>
      </c>
      <c r="BU8" s="12">
        <f t="shared" si="22"/>
        <v>0.37411309796331915</v>
      </c>
      <c r="BV8" s="26">
        <v>538139254.23000002</v>
      </c>
      <c r="BW8" s="26">
        <v>42803509.799999997</v>
      </c>
      <c r="BX8" s="25">
        <f t="shared" si="23"/>
        <v>7.9539839295398873E-2</v>
      </c>
      <c r="BY8" s="24">
        <v>2067031828.3299999</v>
      </c>
      <c r="BZ8" s="24">
        <v>393178865.83999997</v>
      </c>
      <c r="CA8" s="12">
        <f t="shared" si="24"/>
        <v>0.19021422914307892</v>
      </c>
      <c r="CB8" s="3">
        <f>B8+E8+H8+K8+N8+Q8+T8+W8+Z8+AC8+AF8+AI8+AL8+AO8+AR8+AU8+AX8+BA8+BD8+BG8+BJ8+BM8+BP8+BS8+BV8+BY8</f>
        <v>5562754155.1299992</v>
      </c>
      <c r="CC8" s="3">
        <f t="shared" si="27"/>
        <v>1306643591.4199998</v>
      </c>
      <c r="CD8" s="19">
        <f t="shared" si="25"/>
        <v>0.23489148630000245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403028080</v>
      </c>
      <c r="C9" s="24">
        <v>173361330.11000001</v>
      </c>
      <c r="D9" s="25">
        <f t="shared" si="26"/>
        <v>0.4301470262568306</v>
      </c>
      <c r="E9" s="26">
        <v>127008447</v>
      </c>
      <c r="F9" s="26">
        <v>53301280.960000001</v>
      </c>
      <c r="G9" s="25">
        <f t="shared" si="0"/>
        <v>0.41966721284293795</v>
      </c>
      <c r="H9" s="26">
        <v>973053715</v>
      </c>
      <c r="I9" s="26">
        <v>417395831.66000003</v>
      </c>
      <c r="J9" s="25">
        <f t="shared" si="1"/>
        <v>0.42895456358234041</v>
      </c>
      <c r="K9" s="26">
        <v>718686408</v>
      </c>
      <c r="L9" s="26">
        <v>329617815.69999999</v>
      </c>
      <c r="M9" s="25">
        <f t="shared" si="2"/>
        <v>0.45863927859339726</v>
      </c>
      <c r="N9" s="26">
        <v>273835740</v>
      </c>
      <c r="O9" s="26">
        <v>119794411.59</v>
      </c>
      <c r="P9" s="25">
        <f t="shared" si="3"/>
        <v>0.43746813907490673</v>
      </c>
      <c r="Q9" s="26">
        <v>247679666</v>
      </c>
      <c r="R9" s="26">
        <v>106723560.53</v>
      </c>
      <c r="S9" s="25">
        <f t="shared" si="4"/>
        <v>0.43089350956246847</v>
      </c>
      <c r="T9" s="26">
        <v>669009410</v>
      </c>
      <c r="U9" s="26">
        <v>321653592.39999998</v>
      </c>
      <c r="V9" s="25">
        <f t="shared" si="5"/>
        <v>0.48079083431726316</v>
      </c>
      <c r="W9" s="26">
        <v>146554663</v>
      </c>
      <c r="X9" s="26">
        <v>63034498.350000001</v>
      </c>
      <c r="Y9" s="25">
        <f t="shared" si="6"/>
        <v>0.43010912829160547</v>
      </c>
      <c r="Z9" s="26">
        <v>626461641</v>
      </c>
      <c r="AA9" s="26">
        <v>286885362.60000002</v>
      </c>
      <c r="AB9" s="25">
        <f t="shared" si="7"/>
        <v>0.45794561681710377</v>
      </c>
      <c r="AC9" s="26">
        <v>649251605</v>
      </c>
      <c r="AD9" s="26">
        <v>287154580.94</v>
      </c>
      <c r="AE9" s="25">
        <f t="shared" si="8"/>
        <v>0.44228551570542518</v>
      </c>
      <c r="AF9" s="26">
        <v>200683403</v>
      </c>
      <c r="AG9" s="26">
        <v>96305877.400000006</v>
      </c>
      <c r="AH9" s="25">
        <f t="shared" si="9"/>
        <v>0.47988959704854123</v>
      </c>
      <c r="AI9" s="26">
        <v>1027456424</v>
      </c>
      <c r="AJ9" s="26">
        <v>381152326.04000002</v>
      </c>
      <c r="AK9" s="11">
        <f t="shared" si="10"/>
        <v>0.37096690150238432</v>
      </c>
      <c r="AL9" s="26">
        <v>933478812</v>
      </c>
      <c r="AM9" s="26">
        <v>419353781.66000003</v>
      </c>
      <c r="AN9" s="12">
        <f t="shared" si="11"/>
        <v>0.44923760054234635</v>
      </c>
      <c r="AO9" s="26">
        <v>213256986</v>
      </c>
      <c r="AP9" s="26">
        <v>94312862.150000006</v>
      </c>
      <c r="AQ9" s="12">
        <f t="shared" si="12"/>
        <v>0.44224981286193366</v>
      </c>
      <c r="AR9" s="26">
        <v>195203609</v>
      </c>
      <c r="AS9" s="26">
        <v>92580014.760000005</v>
      </c>
      <c r="AT9" s="12">
        <f t="shared" si="13"/>
        <v>0.47427409377456747</v>
      </c>
      <c r="AU9" s="26">
        <v>164998308</v>
      </c>
      <c r="AV9" s="26">
        <v>78415225.090000004</v>
      </c>
      <c r="AW9" s="12">
        <f t="shared" si="14"/>
        <v>0.47524866188324794</v>
      </c>
      <c r="AX9" s="26">
        <v>265655843</v>
      </c>
      <c r="AY9" s="26">
        <v>116764878.77</v>
      </c>
      <c r="AZ9" s="12">
        <f t="shared" si="15"/>
        <v>0.43953438949957518</v>
      </c>
      <c r="BA9" s="26">
        <v>128612833</v>
      </c>
      <c r="BB9" s="26">
        <v>61601179</v>
      </c>
      <c r="BC9" s="12">
        <f t="shared" si="16"/>
        <v>0.47896603754930117</v>
      </c>
      <c r="BD9" s="26">
        <v>380314039</v>
      </c>
      <c r="BE9" s="26">
        <v>176964252.78999999</v>
      </c>
      <c r="BF9" s="12">
        <f t="shared" si="17"/>
        <v>0.46531086061222154</v>
      </c>
      <c r="BG9" s="26">
        <v>241599108</v>
      </c>
      <c r="BH9" s="26">
        <v>105609131.92</v>
      </c>
      <c r="BI9" s="12">
        <f t="shared" si="18"/>
        <v>0.43712550428787178</v>
      </c>
      <c r="BJ9" s="26">
        <v>171349493</v>
      </c>
      <c r="BK9" s="26">
        <v>73817953.569999993</v>
      </c>
      <c r="BL9" s="12">
        <f t="shared" si="19"/>
        <v>0.43080345484302068</v>
      </c>
      <c r="BM9" s="26">
        <v>320516752</v>
      </c>
      <c r="BN9" s="26">
        <v>143444716.34999999</v>
      </c>
      <c r="BO9" s="12">
        <f t="shared" si="20"/>
        <v>0.44754202535410692</v>
      </c>
      <c r="BP9" s="26">
        <v>266473679</v>
      </c>
      <c r="BQ9" s="26">
        <v>123006710.02</v>
      </c>
      <c r="BR9" s="12">
        <f t="shared" si="21"/>
        <v>0.46160923090644157</v>
      </c>
      <c r="BS9" s="26">
        <v>206639345</v>
      </c>
      <c r="BT9" s="26">
        <v>97632553.159999996</v>
      </c>
      <c r="BU9" s="12">
        <f t="shared" si="22"/>
        <v>0.47247804216568728</v>
      </c>
      <c r="BV9" s="26">
        <v>1607382242</v>
      </c>
      <c r="BW9" s="26">
        <v>722118275.00999999</v>
      </c>
      <c r="BX9" s="25">
        <f t="shared" si="23"/>
        <v>0.44925112156987485</v>
      </c>
      <c r="BY9" s="24">
        <v>4497022431</v>
      </c>
      <c r="BZ9" s="24">
        <v>1871286054.9200001</v>
      </c>
      <c r="CA9" s="12">
        <f t="shared" si="24"/>
        <v>0.41611668245645894</v>
      </c>
      <c r="CB9" s="3">
        <f>B9+E9+H9+K9+N9+Q9+T9+W9+Z9+AC9+AF9+AI9+AL9+AO9+AR9+AU9+AX9+BA9+BD9+BG9+BJ9+BM9+BP9+BS9+BV9+BY9</f>
        <v>15655212682</v>
      </c>
      <c r="CC9" s="3">
        <f t="shared" si="27"/>
        <v>6813288057.4499998</v>
      </c>
      <c r="CD9" s="19">
        <f t="shared" si="25"/>
        <v>0.43520891065783862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5296570</v>
      </c>
      <c r="C10" s="24">
        <v>269869.09000000003</v>
      </c>
      <c r="D10" s="25">
        <f t="shared" si="26"/>
        <v>5.095167060946991E-2</v>
      </c>
      <c r="E10" s="26">
        <v>640580</v>
      </c>
      <c r="F10" s="26">
        <v>213528</v>
      </c>
      <c r="G10" s="25">
        <f t="shared" si="0"/>
        <v>0.33333541478035528</v>
      </c>
      <c r="H10" s="26">
        <v>2999800</v>
      </c>
      <c r="I10" s="26">
        <v>735831.91</v>
      </c>
      <c r="J10" s="25">
        <f t="shared" si="1"/>
        <v>0.2452936562437496</v>
      </c>
      <c r="K10" s="26">
        <v>38863470</v>
      </c>
      <c r="L10" s="26">
        <v>524232.55</v>
      </c>
      <c r="M10" s="25">
        <f t="shared" si="2"/>
        <v>1.3489082421101358E-2</v>
      </c>
      <c r="N10" s="26">
        <v>4406190</v>
      </c>
      <c r="O10" s="26">
        <v>302064</v>
      </c>
      <c r="P10" s="25">
        <f t="shared" si="3"/>
        <v>6.8554465422507885E-2</v>
      </c>
      <c r="Q10" s="26">
        <v>2796820</v>
      </c>
      <c r="R10" s="26">
        <v>240455.73</v>
      </c>
      <c r="S10" s="25">
        <f t="shared" si="4"/>
        <v>8.5974689111204872E-2</v>
      </c>
      <c r="T10" s="26">
        <v>2859200</v>
      </c>
      <c r="U10" s="26">
        <v>689704.91</v>
      </c>
      <c r="V10" s="25">
        <f t="shared" si="5"/>
        <v>0.24122303791270286</v>
      </c>
      <c r="W10" s="26">
        <v>640580</v>
      </c>
      <c r="X10" s="26">
        <v>160146</v>
      </c>
      <c r="Y10" s="25">
        <f t="shared" si="6"/>
        <v>0.2500015610852665</v>
      </c>
      <c r="Z10" s="26">
        <v>22847276</v>
      </c>
      <c r="AA10" s="26">
        <v>332661</v>
      </c>
      <c r="AB10" s="25">
        <f t="shared" si="7"/>
        <v>1.4560204026072955E-2</v>
      </c>
      <c r="AC10" s="26">
        <v>2215500</v>
      </c>
      <c r="AD10" s="26">
        <v>724829.8</v>
      </c>
      <c r="AE10" s="25">
        <f t="shared" si="8"/>
        <v>0.32716307831189351</v>
      </c>
      <c r="AF10" s="26">
        <v>593710</v>
      </c>
      <c r="AG10" s="26">
        <v>148428</v>
      </c>
      <c r="AH10" s="25">
        <f t="shared" si="9"/>
        <v>0.2500008421619983</v>
      </c>
      <c r="AI10" s="26">
        <v>1340550</v>
      </c>
      <c r="AJ10" s="26">
        <v>485138</v>
      </c>
      <c r="AK10" s="25">
        <f t="shared" si="10"/>
        <v>0.36189474469434185</v>
      </c>
      <c r="AL10" s="26">
        <v>10604458</v>
      </c>
      <c r="AM10" s="26">
        <v>708288</v>
      </c>
      <c r="AN10" s="25">
        <f t="shared" si="11"/>
        <v>6.6791532391377292E-2</v>
      </c>
      <c r="AO10" s="26">
        <v>593710</v>
      </c>
      <c r="AP10" s="26">
        <v>0</v>
      </c>
      <c r="AQ10" s="25">
        <f t="shared" si="12"/>
        <v>0</v>
      </c>
      <c r="AR10" s="26">
        <v>38350658.799999997</v>
      </c>
      <c r="AS10" s="26">
        <v>814184</v>
      </c>
      <c r="AT10" s="25">
        <f t="shared" si="13"/>
        <v>2.1229987319018366E-2</v>
      </c>
      <c r="AU10" s="26">
        <v>749950</v>
      </c>
      <c r="AV10" s="26">
        <v>216132</v>
      </c>
      <c r="AW10" s="25">
        <f t="shared" si="14"/>
        <v>0.28819521301420092</v>
      </c>
      <c r="AX10" s="26">
        <v>12859710</v>
      </c>
      <c r="AY10" s="26">
        <v>11448637.869999999</v>
      </c>
      <c r="AZ10" s="25">
        <f t="shared" si="15"/>
        <v>0.89027185449749635</v>
      </c>
      <c r="BA10" s="26">
        <v>18355652</v>
      </c>
      <c r="BB10" s="26">
        <v>148428</v>
      </c>
      <c r="BC10" s="25">
        <f t="shared" si="16"/>
        <v>8.0862286994763249E-3</v>
      </c>
      <c r="BD10" s="26">
        <v>23208710</v>
      </c>
      <c r="BE10" s="26">
        <v>348936</v>
      </c>
      <c r="BF10" s="25">
        <f t="shared" si="17"/>
        <v>1.5034700334486492E-2</v>
      </c>
      <c r="BG10" s="26">
        <v>1435229.62</v>
      </c>
      <c r="BH10" s="26">
        <v>609730.98</v>
      </c>
      <c r="BI10" s="25">
        <f t="shared" si="18"/>
        <v>0.42483165864428019</v>
      </c>
      <c r="BJ10" s="26">
        <v>2106782</v>
      </c>
      <c r="BK10" s="26">
        <v>160146</v>
      </c>
      <c r="BL10" s="25">
        <f t="shared" si="19"/>
        <v>7.6014509332242255E-2</v>
      </c>
      <c r="BM10" s="26">
        <v>890570</v>
      </c>
      <c r="BN10" s="26">
        <v>296856</v>
      </c>
      <c r="BO10" s="25">
        <f t="shared" si="20"/>
        <v>0.33333258474909327</v>
      </c>
      <c r="BP10" s="26">
        <v>28828808.800000001</v>
      </c>
      <c r="BQ10" s="26">
        <v>186659.45</v>
      </c>
      <c r="BR10" s="25">
        <f t="shared" si="21"/>
        <v>6.4747541702104604E-3</v>
      </c>
      <c r="BS10" s="26">
        <v>749950</v>
      </c>
      <c r="BT10" s="26">
        <v>180978</v>
      </c>
      <c r="BU10" s="12">
        <f t="shared" si="22"/>
        <v>0.24132008800586705</v>
      </c>
      <c r="BV10" s="26">
        <v>133608325</v>
      </c>
      <c r="BW10" s="26">
        <v>0</v>
      </c>
      <c r="BX10" s="25">
        <f t="shared" si="23"/>
        <v>0</v>
      </c>
      <c r="BY10" s="24">
        <v>616927120</v>
      </c>
      <c r="BZ10" s="24">
        <v>59277319.57</v>
      </c>
      <c r="CA10" s="12">
        <f t="shared" si="24"/>
        <v>9.6084801021553409E-2</v>
      </c>
      <c r="CB10" s="3">
        <f>B10+E10+H10+K10+N10+Q10+T10+W10+Z10+AC10+AF10+AI10+AL10+AO10+AR10+AU10+AX10+BA10+BD10+BG10+BJ10+BM10+BP10+BS10+BV10+BY10</f>
        <v>974769880.22000003</v>
      </c>
      <c r="CC10" s="3">
        <f t="shared" si="27"/>
        <v>79223184.859999999</v>
      </c>
      <c r="CD10" s="19">
        <f t="shared" si="25"/>
        <v>8.127373082364811E-2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3116248.45</v>
      </c>
      <c r="C11" s="24">
        <v>3186048.45</v>
      </c>
      <c r="D11" s="25">
        <f t="shared" si="26"/>
        <v>1.0223987275469002</v>
      </c>
      <c r="E11" s="26">
        <v>0</v>
      </c>
      <c r="F11" s="26">
        <v>0</v>
      </c>
      <c r="G11" s="25">
        <f t="shared" si="0"/>
        <v>0</v>
      </c>
      <c r="H11" s="26">
        <v>2697131.18</v>
      </c>
      <c r="I11" s="26">
        <v>1246962.95</v>
      </c>
      <c r="J11" s="25">
        <f t="shared" si="1"/>
        <v>0.46232936656792489</v>
      </c>
      <c r="K11" s="26">
        <v>1446434.73</v>
      </c>
      <c r="L11" s="26">
        <v>131652</v>
      </c>
      <c r="M11" s="25">
        <f t="shared" si="2"/>
        <v>9.1018279131060406E-2</v>
      </c>
      <c r="N11" s="26">
        <v>275857.34999999998</v>
      </c>
      <c r="O11" s="26">
        <v>100000</v>
      </c>
      <c r="P11" s="25">
        <f t="shared" si="3"/>
        <v>0.36250620112170295</v>
      </c>
      <c r="Q11" s="26">
        <v>348529.3</v>
      </c>
      <c r="R11" s="26">
        <v>51911.06</v>
      </c>
      <c r="S11" s="25">
        <f t="shared" si="4"/>
        <v>0.1489431735007645</v>
      </c>
      <c r="T11" s="26">
        <v>2560335</v>
      </c>
      <c r="U11" s="26">
        <v>706199.16</v>
      </c>
      <c r="V11" s="25">
        <f t="shared" si="5"/>
        <v>0.27582295285577862</v>
      </c>
      <c r="W11" s="26">
        <v>652010</v>
      </c>
      <c r="X11" s="26">
        <v>150900</v>
      </c>
      <c r="Y11" s="25">
        <f t="shared" si="6"/>
        <v>0.23143816812625573</v>
      </c>
      <c r="Z11" s="26">
        <v>730521.4</v>
      </c>
      <c r="AA11" s="26">
        <v>381950</v>
      </c>
      <c r="AB11" s="25">
        <f t="shared" si="7"/>
        <v>0.52284573730488937</v>
      </c>
      <c r="AC11" s="26">
        <v>278287.98</v>
      </c>
      <c r="AD11" s="26">
        <v>142345</v>
      </c>
      <c r="AE11" s="25">
        <f t="shared" si="8"/>
        <v>0.51150250901961347</v>
      </c>
      <c r="AF11" s="26">
        <v>226000</v>
      </c>
      <c r="AG11" s="26">
        <v>84260</v>
      </c>
      <c r="AH11" s="25">
        <f t="shared" si="9"/>
        <v>0.37283185840707966</v>
      </c>
      <c r="AI11" s="26">
        <v>0</v>
      </c>
      <c r="AJ11" s="26">
        <v>0</v>
      </c>
      <c r="AK11" s="11">
        <f t="shared" si="10"/>
        <v>0</v>
      </c>
      <c r="AL11" s="26">
        <v>741650.56</v>
      </c>
      <c r="AM11" s="26">
        <v>149727</v>
      </c>
      <c r="AN11" s="12">
        <f t="shared" si="11"/>
        <v>0.20188348539775927</v>
      </c>
      <c r="AO11" s="26">
        <v>700000</v>
      </c>
      <c r="AP11" s="26">
        <v>700000</v>
      </c>
      <c r="AQ11" s="25">
        <f t="shared" si="12"/>
        <v>1</v>
      </c>
      <c r="AR11" s="26">
        <v>161580</v>
      </c>
      <c r="AS11" s="26">
        <v>174580</v>
      </c>
      <c r="AT11" s="25">
        <f t="shared" si="13"/>
        <v>1.0804555019185542</v>
      </c>
      <c r="AU11" s="26">
        <v>608637</v>
      </c>
      <c r="AV11" s="26">
        <v>55000</v>
      </c>
      <c r="AW11" s="12">
        <f t="shared" si="14"/>
        <v>9.0365850252285024E-2</v>
      </c>
      <c r="AX11" s="26">
        <v>0</v>
      </c>
      <c r="AY11" s="26">
        <v>128000</v>
      </c>
      <c r="AZ11" s="12">
        <f t="shared" si="15"/>
        <v>0</v>
      </c>
      <c r="BA11" s="26">
        <v>1300000</v>
      </c>
      <c r="BB11" s="26">
        <v>431080.72</v>
      </c>
      <c r="BC11" s="25">
        <f t="shared" si="16"/>
        <v>0.33160055384615383</v>
      </c>
      <c r="BD11" s="26">
        <v>9398808.3200000003</v>
      </c>
      <c r="BE11" s="26">
        <v>756846.36</v>
      </c>
      <c r="BF11" s="12">
        <f t="shared" si="17"/>
        <v>8.0525778825543695E-2</v>
      </c>
      <c r="BG11" s="26">
        <v>0</v>
      </c>
      <c r="BH11" s="26">
        <v>0</v>
      </c>
      <c r="BI11" s="12">
        <f t="shared" si="18"/>
        <v>0</v>
      </c>
      <c r="BJ11" s="26">
        <v>5994000</v>
      </c>
      <c r="BK11" s="26">
        <v>12170</v>
      </c>
      <c r="BL11" s="25">
        <f t="shared" si="19"/>
        <v>2.0303636970303639E-3</v>
      </c>
      <c r="BM11" s="26">
        <v>381430.8</v>
      </c>
      <c r="BN11" s="26">
        <v>12500</v>
      </c>
      <c r="BO11" s="25">
        <f t="shared" si="20"/>
        <v>3.2771344107502591E-2</v>
      </c>
      <c r="BP11" s="26">
        <v>253877.96</v>
      </c>
      <c r="BQ11" s="26">
        <v>260377.96</v>
      </c>
      <c r="BR11" s="25">
        <f t="shared" si="21"/>
        <v>1.0256028526462084</v>
      </c>
      <c r="BS11" s="26">
        <v>855286.27</v>
      </c>
      <c r="BT11" s="26">
        <v>75000</v>
      </c>
      <c r="BU11" s="12">
        <f t="shared" si="22"/>
        <v>8.7689938013385857E-2</v>
      </c>
      <c r="BV11" s="26">
        <v>32329000</v>
      </c>
      <c r="BW11" s="26">
        <v>0</v>
      </c>
      <c r="BX11" s="25">
        <f t="shared" si="23"/>
        <v>0</v>
      </c>
      <c r="BY11" s="24">
        <v>47400</v>
      </c>
      <c r="BZ11" s="24">
        <v>71452.66</v>
      </c>
      <c r="CA11" s="12">
        <f t="shared" si="24"/>
        <v>1.5074400843881857</v>
      </c>
      <c r="CB11" s="3">
        <f>B11+E11+H11+K11+N11+Q11+T11+W11+Z11+AC11+AF11+AI11+AL11+AO11+AR11+AU11+AX11+BA11+BD11+BG11+BJ11+BM11+BP11+BS11+BV11+BY11</f>
        <v>65103026.300000004</v>
      </c>
      <c r="CC11" s="3">
        <f t="shared" si="27"/>
        <v>9008963.3200000003</v>
      </c>
      <c r="CD11" s="19">
        <f t="shared" si="25"/>
        <v>0.13838010046546792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981342175.39999998</v>
      </c>
      <c r="C12" s="28">
        <v>462909947.07999998</v>
      </c>
      <c r="D12" s="16">
        <f t="shared" si="26"/>
        <v>0.47171104909591355</v>
      </c>
      <c r="E12" s="29">
        <v>253232167.75999999</v>
      </c>
      <c r="F12" s="29">
        <v>104719159</v>
      </c>
      <c r="G12" s="16">
        <f t="shared" si="0"/>
        <v>0.41353023956753893</v>
      </c>
      <c r="H12" s="29">
        <v>2877378222.5900002</v>
      </c>
      <c r="I12" s="29">
        <v>1224776549.96</v>
      </c>
      <c r="J12" s="16">
        <f t="shared" si="1"/>
        <v>0.42565712784798515</v>
      </c>
      <c r="K12" s="29">
        <v>1622114046.96</v>
      </c>
      <c r="L12" s="29">
        <v>690341998.24000001</v>
      </c>
      <c r="M12" s="16">
        <f t="shared" si="2"/>
        <v>0.42558166581059342</v>
      </c>
      <c r="N12" s="29">
        <v>530976503.76999998</v>
      </c>
      <c r="O12" s="29">
        <v>216159371.21000001</v>
      </c>
      <c r="P12" s="16">
        <f t="shared" si="3"/>
        <v>0.40709780880178553</v>
      </c>
      <c r="Q12" s="29">
        <v>467151201.20999998</v>
      </c>
      <c r="R12" s="29">
        <v>191971749.40000001</v>
      </c>
      <c r="S12" s="16">
        <f t="shared" si="4"/>
        <v>0.41094135882078642</v>
      </c>
      <c r="T12" s="29">
        <v>1553709129.53</v>
      </c>
      <c r="U12" s="29">
        <v>664493746.61000001</v>
      </c>
      <c r="V12" s="16">
        <f t="shared" si="5"/>
        <v>0.42768220510554034</v>
      </c>
      <c r="W12" s="29">
        <v>325172753.80000001</v>
      </c>
      <c r="X12" s="29">
        <v>144649218.28</v>
      </c>
      <c r="Y12" s="16">
        <f t="shared" si="6"/>
        <v>0.44483806404323656</v>
      </c>
      <c r="Z12" s="29">
        <v>1169048430.05</v>
      </c>
      <c r="AA12" s="29">
        <v>471417046.89999998</v>
      </c>
      <c r="AB12" s="16">
        <f t="shared" si="7"/>
        <v>0.40324851801035955</v>
      </c>
      <c r="AC12" s="29">
        <v>1266041481.46</v>
      </c>
      <c r="AD12" s="29">
        <v>497706008.85000002</v>
      </c>
      <c r="AE12" s="16">
        <f t="shared" si="8"/>
        <v>0.39311982753996738</v>
      </c>
      <c r="AF12" s="29">
        <v>398878217.25999999</v>
      </c>
      <c r="AG12" s="29">
        <v>196182770.97</v>
      </c>
      <c r="AH12" s="16">
        <f t="shared" si="9"/>
        <v>0.49183626099622929</v>
      </c>
      <c r="AI12" s="29">
        <v>1759056994.5999999</v>
      </c>
      <c r="AJ12" s="29">
        <v>732011022.53999996</v>
      </c>
      <c r="AK12" s="16">
        <f t="shared" si="10"/>
        <v>0.41613832001302226</v>
      </c>
      <c r="AL12" s="29">
        <v>2099665877.8099999</v>
      </c>
      <c r="AM12" s="29">
        <v>819625039.05999994</v>
      </c>
      <c r="AN12" s="16">
        <f t="shared" si="11"/>
        <v>0.39035974614917673</v>
      </c>
      <c r="AO12" s="29">
        <v>523653930.75</v>
      </c>
      <c r="AP12" s="29">
        <v>183060505.62</v>
      </c>
      <c r="AQ12" s="16">
        <f t="shared" si="12"/>
        <v>0.34958298767625551</v>
      </c>
      <c r="AR12" s="29">
        <v>600337534.59000003</v>
      </c>
      <c r="AS12" s="29">
        <v>212910881.24000001</v>
      </c>
      <c r="AT12" s="16">
        <f t="shared" si="13"/>
        <v>0.35465195656208187</v>
      </c>
      <c r="AU12" s="29">
        <v>432949679.49000001</v>
      </c>
      <c r="AV12" s="29">
        <v>182908941.75999999</v>
      </c>
      <c r="AW12" s="16">
        <f t="shared" si="14"/>
        <v>0.42247159525666006</v>
      </c>
      <c r="AX12" s="29">
        <v>553253531.03999996</v>
      </c>
      <c r="AY12" s="29">
        <v>232494269.16999999</v>
      </c>
      <c r="AZ12" s="16">
        <f t="shared" si="15"/>
        <v>0.42023097210597066</v>
      </c>
      <c r="BA12" s="29">
        <v>318908894.68000001</v>
      </c>
      <c r="BB12" s="29">
        <v>141696520.59999999</v>
      </c>
      <c r="BC12" s="16">
        <f t="shared" si="16"/>
        <v>0.44431661507021092</v>
      </c>
      <c r="BD12" s="29">
        <v>1022499964.1799999</v>
      </c>
      <c r="BE12" s="29">
        <v>338813337.88</v>
      </c>
      <c r="BF12" s="16">
        <f t="shared" si="17"/>
        <v>0.33135779926575687</v>
      </c>
      <c r="BG12" s="29">
        <v>585999684.78999996</v>
      </c>
      <c r="BH12" s="29">
        <v>210971598.69</v>
      </c>
      <c r="BI12" s="16">
        <f t="shared" si="18"/>
        <v>0.36001998664146756</v>
      </c>
      <c r="BJ12" s="29">
        <v>386900683.80000001</v>
      </c>
      <c r="BK12" s="29">
        <v>136695893.30000001</v>
      </c>
      <c r="BL12" s="16">
        <f t="shared" si="19"/>
        <v>0.3533100328420769</v>
      </c>
      <c r="BM12" s="29">
        <v>659430117.55999994</v>
      </c>
      <c r="BN12" s="29">
        <v>309399252.64999998</v>
      </c>
      <c r="BO12" s="16">
        <f t="shared" si="20"/>
        <v>0.46919187403030388</v>
      </c>
      <c r="BP12" s="29">
        <v>514444931.80000001</v>
      </c>
      <c r="BQ12" s="29">
        <v>219182186.46000001</v>
      </c>
      <c r="BR12" s="16">
        <f t="shared" si="21"/>
        <v>0.42605568237031666</v>
      </c>
      <c r="BS12" s="29">
        <v>506408437.43000001</v>
      </c>
      <c r="BT12" s="29">
        <v>216741260.12</v>
      </c>
      <c r="BU12" s="16">
        <f t="shared" si="22"/>
        <v>0.42799693705727365</v>
      </c>
      <c r="BV12" s="29">
        <v>4335673366.6899996</v>
      </c>
      <c r="BW12" s="29">
        <v>1645829507.1199999</v>
      </c>
      <c r="BX12" s="16">
        <f t="shared" si="23"/>
        <v>0.37960182142975452</v>
      </c>
      <c r="BY12" s="28">
        <v>12150077160.65</v>
      </c>
      <c r="BZ12" s="28">
        <v>4386871113.9300003</v>
      </c>
      <c r="CA12" s="16">
        <f t="shared" si="24"/>
        <v>0.36105705798623206</v>
      </c>
      <c r="CB12" s="3">
        <f>BY12+BV12+BS12+BP12+BM12+BJ12+BG12+BD12+BA12+AX12+AU12+AR12+AO12+AL12+AI12+AF12+AC12+Z12+W12+T12+Q12+N12+K12+H12+E12+B12</f>
        <v>37894305119.650002</v>
      </c>
      <c r="CC12" s="3">
        <f t="shared" si="27"/>
        <v>14834538896.639997</v>
      </c>
      <c r="CD12" s="16">
        <f t="shared" si="25"/>
        <v>0.3914714585687859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79539745.810000002</v>
      </c>
      <c r="C13" s="26">
        <v>29991696.829999998</v>
      </c>
      <c r="D13" s="25">
        <f t="shared" si="26"/>
        <v>0.37706553528147363</v>
      </c>
      <c r="E13" s="26">
        <v>40328127</v>
      </c>
      <c r="F13" s="26">
        <v>13374634.140000001</v>
      </c>
      <c r="G13" s="25">
        <f t="shared" si="0"/>
        <v>0.33164530899240624</v>
      </c>
      <c r="H13" s="26">
        <v>411874878.01999998</v>
      </c>
      <c r="I13" s="26">
        <v>139267495.81999999</v>
      </c>
      <c r="J13" s="25">
        <f t="shared" si="1"/>
        <v>0.33813059075003205</v>
      </c>
      <c r="K13" s="26">
        <v>169702301.88999999</v>
      </c>
      <c r="L13" s="26">
        <v>57524907.859999999</v>
      </c>
      <c r="M13" s="25">
        <f t="shared" si="2"/>
        <v>0.33897541293981565</v>
      </c>
      <c r="N13" s="26">
        <v>61569498.75</v>
      </c>
      <c r="O13" s="26">
        <v>20761192.079999998</v>
      </c>
      <c r="P13" s="25">
        <f t="shared" si="3"/>
        <v>0.33719930325078368</v>
      </c>
      <c r="Q13" s="26">
        <v>58105886.450000003</v>
      </c>
      <c r="R13" s="26">
        <v>17969390.960000001</v>
      </c>
      <c r="S13" s="25">
        <f t="shared" si="4"/>
        <v>0.30925250534578153</v>
      </c>
      <c r="T13" s="24">
        <v>208583261.59999999</v>
      </c>
      <c r="U13" s="24">
        <v>79710332.030000001</v>
      </c>
      <c r="V13" s="25">
        <f t="shared" si="5"/>
        <v>0.38215114395353766</v>
      </c>
      <c r="W13" s="24">
        <v>54311378.240000002</v>
      </c>
      <c r="X13" s="24">
        <v>18938392.190000001</v>
      </c>
      <c r="Y13" s="25">
        <f t="shared" si="6"/>
        <v>0.3487002687781543</v>
      </c>
      <c r="Z13" s="26">
        <v>100548519.93000001</v>
      </c>
      <c r="AA13" s="26">
        <v>36323315.43</v>
      </c>
      <c r="AB13" s="25">
        <f t="shared" si="7"/>
        <v>0.36125161718230769</v>
      </c>
      <c r="AC13" s="24">
        <v>121051959.41</v>
      </c>
      <c r="AD13" s="24">
        <v>42766811.479999997</v>
      </c>
      <c r="AE13" s="25">
        <f t="shared" si="8"/>
        <v>0.35329301308663547</v>
      </c>
      <c r="AF13" s="24">
        <v>48040143.289999999</v>
      </c>
      <c r="AG13" s="24">
        <v>18937949.73</v>
      </c>
      <c r="AH13" s="25">
        <f t="shared" si="9"/>
        <v>0.39421093346201802</v>
      </c>
      <c r="AI13" s="26">
        <v>104699740.89</v>
      </c>
      <c r="AJ13" s="26">
        <v>34539929.979999997</v>
      </c>
      <c r="AK13" s="25">
        <f t="shared" si="10"/>
        <v>0.32989508556939462</v>
      </c>
      <c r="AL13" s="24">
        <v>193874980.63999999</v>
      </c>
      <c r="AM13" s="24">
        <v>62209825.57</v>
      </c>
      <c r="AN13" s="25">
        <f t="shared" si="11"/>
        <v>0.32087598598147826</v>
      </c>
      <c r="AO13" s="24">
        <v>71968356.370000005</v>
      </c>
      <c r="AP13" s="24">
        <v>23587106.710000001</v>
      </c>
      <c r="AQ13" s="25">
        <f t="shared" si="12"/>
        <v>0.32774274555799471</v>
      </c>
      <c r="AR13" s="24">
        <v>73453280.540000007</v>
      </c>
      <c r="AS13" s="24">
        <v>28096525.559999999</v>
      </c>
      <c r="AT13" s="25">
        <f t="shared" si="13"/>
        <v>0.38250879134934818</v>
      </c>
      <c r="AU13" s="24">
        <v>64054216</v>
      </c>
      <c r="AV13" s="24">
        <v>25512550.870000001</v>
      </c>
      <c r="AW13" s="25">
        <f t="shared" si="14"/>
        <v>0.39829620067475341</v>
      </c>
      <c r="AX13" s="24">
        <v>80552912.950000003</v>
      </c>
      <c r="AY13" s="24">
        <v>23397084.010000002</v>
      </c>
      <c r="AZ13" s="25">
        <f t="shared" si="15"/>
        <v>0.29045608846600995</v>
      </c>
      <c r="BA13" s="24">
        <v>37687597</v>
      </c>
      <c r="BB13" s="24">
        <v>17371655.300000001</v>
      </c>
      <c r="BC13" s="25">
        <f t="shared" si="16"/>
        <v>0.46093825775095187</v>
      </c>
      <c r="BD13" s="24">
        <v>88288011.950000003</v>
      </c>
      <c r="BE13" s="24">
        <v>38517855.520000003</v>
      </c>
      <c r="BF13" s="25">
        <f t="shared" si="17"/>
        <v>0.43627503518613325</v>
      </c>
      <c r="BG13" s="24">
        <v>87931922.219999999</v>
      </c>
      <c r="BH13" s="24">
        <v>29703375.98</v>
      </c>
      <c r="BI13" s="25">
        <f t="shared" si="18"/>
        <v>0.3377996890103695</v>
      </c>
      <c r="BJ13" s="26">
        <v>58542676.280000001</v>
      </c>
      <c r="BK13" s="26">
        <v>21066218.079999998</v>
      </c>
      <c r="BL13" s="25">
        <f t="shared" si="19"/>
        <v>0.35984378266623374</v>
      </c>
      <c r="BM13" s="26">
        <v>81217860.140000001</v>
      </c>
      <c r="BN13" s="26">
        <v>25169945.109999999</v>
      </c>
      <c r="BO13" s="25">
        <f t="shared" si="20"/>
        <v>0.30990652876858715</v>
      </c>
      <c r="BP13" s="26">
        <v>63065381.270000003</v>
      </c>
      <c r="BQ13" s="26">
        <v>18375391</v>
      </c>
      <c r="BR13" s="25">
        <f t="shared" si="21"/>
        <v>0.29137048932329396</v>
      </c>
      <c r="BS13" s="26">
        <v>63338438.579999998</v>
      </c>
      <c r="BT13" s="26">
        <v>23118777.52</v>
      </c>
      <c r="BU13" s="25">
        <f t="shared" si="22"/>
        <v>0.36500390660561816</v>
      </c>
      <c r="BV13" s="26">
        <v>378199605</v>
      </c>
      <c r="BW13" s="26">
        <v>139431004.65000001</v>
      </c>
      <c r="BX13" s="25">
        <f t="shared" si="23"/>
        <v>0.36867041320680388</v>
      </c>
      <c r="BY13" s="26">
        <v>799547363.04999995</v>
      </c>
      <c r="BZ13" s="26">
        <v>247943169.27000001</v>
      </c>
      <c r="CA13" s="25">
        <f t="shared" si="24"/>
        <v>0.31010441748463974</v>
      </c>
      <c r="CB13" s="3">
        <f t="shared" ref="CB13:CC26" si="28">BY13+BV13+BS13+BP13+BM13+BJ13+BG13+BD13+BA13+AX13+AU13+AR13+AO13+AL13+AI13+AF13+AC13+Z13+W13+T13+Q13+N13+K13+H13+E13+B13</f>
        <v>3600078043.2699986</v>
      </c>
      <c r="CC13" s="3">
        <f t="shared" si="28"/>
        <v>1233606533.6800001</v>
      </c>
      <c r="CD13" s="19">
        <f t="shared" si="25"/>
        <v>0.34266105313636447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541096.85</v>
      </c>
      <c r="D14" s="25">
        <f t="shared" si="26"/>
        <v>0.31787920872231318</v>
      </c>
      <c r="E14" s="26">
        <v>623206</v>
      </c>
      <c r="F14" s="26">
        <v>212527.83</v>
      </c>
      <c r="G14" s="25">
        <f t="shared" si="0"/>
        <v>0.34102340157187189</v>
      </c>
      <c r="H14" s="26">
        <v>3651511</v>
      </c>
      <c r="I14" s="26">
        <v>1223670.29</v>
      </c>
      <c r="J14" s="25">
        <f t="shared" si="1"/>
        <v>0.33511340647748289</v>
      </c>
      <c r="K14" s="26">
        <v>3069464</v>
      </c>
      <c r="L14" s="26">
        <v>781121.6</v>
      </c>
      <c r="M14" s="25">
        <f t="shared" si="2"/>
        <v>0.25448143389204109</v>
      </c>
      <c r="N14" s="26">
        <v>1084470</v>
      </c>
      <c r="O14" s="26">
        <v>230654.99</v>
      </c>
      <c r="P14" s="25">
        <f t="shared" si="3"/>
        <v>0.21268913847317122</v>
      </c>
      <c r="Q14" s="26">
        <v>848358</v>
      </c>
      <c r="R14" s="26">
        <v>238762.33</v>
      </c>
      <c r="S14" s="25">
        <f t="shared" si="4"/>
        <v>0.28144053571723254</v>
      </c>
      <c r="T14" s="24">
        <v>2567037</v>
      </c>
      <c r="U14" s="24">
        <v>606583.86</v>
      </c>
      <c r="V14" s="25">
        <f t="shared" si="5"/>
        <v>0.23629727970418812</v>
      </c>
      <c r="W14" s="24">
        <v>491444</v>
      </c>
      <c r="X14" s="24">
        <v>118854</v>
      </c>
      <c r="Y14" s="25">
        <f t="shared" si="6"/>
        <v>0.24184647691293412</v>
      </c>
      <c r="Z14" s="26">
        <v>941703</v>
      </c>
      <c r="AA14" s="26">
        <v>288818.40000000002</v>
      </c>
      <c r="AB14" s="25">
        <f t="shared" si="7"/>
        <v>0.30669797165348311</v>
      </c>
      <c r="AC14" s="24">
        <v>2001467</v>
      </c>
      <c r="AD14" s="24">
        <v>425592.55</v>
      </c>
      <c r="AE14" s="25">
        <f t="shared" si="8"/>
        <v>0.21264030333750195</v>
      </c>
      <c r="AF14" s="24">
        <v>694610</v>
      </c>
      <c r="AG14" s="24">
        <v>135177.21</v>
      </c>
      <c r="AH14" s="25">
        <f t="shared" si="9"/>
        <v>0.19460878766502065</v>
      </c>
      <c r="AI14" s="26">
        <v>444770</v>
      </c>
      <c r="AJ14" s="26">
        <v>133769.43</v>
      </c>
      <c r="AK14" s="25">
        <f t="shared" si="10"/>
        <v>0.30076091013332734</v>
      </c>
      <c r="AL14" s="24">
        <v>2114033</v>
      </c>
      <c r="AM14" s="24">
        <v>437799.45</v>
      </c>
      <c r="AN14" s="25">
        <f t="shared" si="11"/>
        <v>0.20709206053074858</v>
      </c>
      <c r="AO14" s="24">
        <v>540862</v>
      </c>
      <c r="AP14" s="24">
        <v>41426.5</v>
      </c>
      <c r="AQ14" s="25">
        <f t="shared" si="12"/>
        <v>7.6593474860500457E-2</v>
      </c>
      <c r="AR14" s="24">
        <v>1015834</v>
      </c>
      <c r="AS14" s="24">
        <v>282460.3</v>
      </c>
      <c r="AT14" s="25">
        <f t="shared" si="13"/>
        <v>0.27805753695977886</v>
      </c>
      <c r="AU14" s="24">
        <v>837375</v>
      </c>
      <c r="AV14" s="24">
        <v>171753.23</v>
      </c>
      <c r="AW14" s="25">
        <f t="shared" si="14"/>
        <v>0.20510909688013138</v>
      </c>
      <c r="AX14" s="24">
        <v>1298618</v>
      </c>
      <c r="AY14" s="24">
        <v>324000.57</v>
      </c>
      <c r="AZ14" s="25">
        <f t="shared" si="15"/>
        <v>0.24949644160176435</v>
      </c>
      <c r="BA14" s="24">
        <v>738538</v>
      </c>
      <c r="BB14" s="24">
        <v>209712</v>
      </c>
      <c r="BC14" s="25">
        <f t="shared" si="16"/>
        <v>0.28395559876404464</v>
      </c>
      <c r="BD14" s="24">
        <v>862085</v>
      </c>
      <c r="BE14" s="24">
        <v>351547.48</v>
      </c>
      <c r="BF14" s="25">
        <f t="shared" si="17"/>
        <v>0.40778749195264968</v>
      </c>
      <c r="BG14" s="24">
        <v>557334</v>
      </c>
      <c r="BH14" s="24">
        <v>231504.45</v>
      </c>
      <c r="BI14" s="25">
        <f t="shared" si="18"/>
        <v>0.41537830098289358</v>
      </c>
      <c r="BJ14" s="26">
        <v>716574</v>
      </c>
      <c r="BK14" s="26">
        <v>188685.82</v>
      </c>
      <c r="BL14" s="25">
        <f t="shared" si="19"/>
        <v>0.26331658698194466</v>
      </c>
      <c r="BM14" s="26">
        <v>1551205</v>
      </c>
      <c r="BN14" s="26">
        <v>457544.43</v>
      </c>
      <c r="BO14" s="25">
        <f t="shared" si="20"/>
        <v>0.29496064672303146</v>
      </c>
      <c r="BP14" s="26">
        <v>708337</v>
      </c>
      <c r="BQ14" s="26">
        <v>28950</v>
      </c>
      <c r="BR14" s="25">
        <f t="shared" si="21"/>
        <v>4.0870376670991353E-2</v>
      </c>
      <c r="BS14" s="26">
        <v>582043</v>
      </c>
      <c r="BT14" s="26">
        <v>99769.57</v>
      </c>
      <c r="BU14" s="25">
        <f t="shared" si="22"/>
        <v>0.17141271349367659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29643087</v>
      </c>
      <c r="CC14" s="3">
        <f t="shared" si="28"/>
        <v>7761783.1399999997</v>
      </c>
      <c r="CD14" s="19">
        <f t="shared" si="25"/>
        <v>0.26184125627671639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6061922</v>
      </c>
      <c r="C15" s="26">
        <v>2531021.19</v>
      </c>
      <c r="D15" s="25">
        <f t="shared" si="26"/>
        <v>0.41752783853041986</v>
      </c>
      <c r="E15" s="26">
        <v>3417037</v>
      </c>
      <c r="F15" s="26">
        <v>1063218.8600000001</v>
      </c>
      <c r="G15" s="25">
        <f t="shared" si="0"/>
        <v>0.31115228193314853</v>
      </c>
      <c r="H15" s="26">
        <v>27451558.68</v>
      </c>
      <c r="I15" s="26">
        <v>8536859.4199999999</v>
      </c>
      <c r="J15" s="25">
        <f t="shared" si="1"/>
        <v>0.31097904201044807</v>
      </c>
      <c r="K15" s="26">
        <v>13768893.9</v>
      </c>
      <c r="L15" s="26">
        <v>4421652.54</v>
      </c>
      <c r="M15" s="25">
        <f t="shared" si="2"/>
        <v>0.32113346011040145</v>
      </c>
      <c r="N15" s="26">
        <v>5702213</v>
      </c>
      <c r="O15" s="26">
        <v>1613696.29</v>
      </c>
      <c r="P15" s="25">
        <f t="shared" si="3"/>
        <v>0.28299474081378584</v>
      </c>
      <c r="Q15" s="26">
        <v>6941348</v>
      </c>
      <c r="R15" s="26">
        <v>2547181.6</v>
      </c>
      <c r="S15" s="25">
        <f t="shared" si="4"/>
        <v>0.36695777246724987</v>
      </c>
      <c r="T15" s="24">
        <v>17009586</v>
      </c>
      <c r="U15" s="24">
        <v>5271335.1500000004</v>
      </c>
      <c r="V15" s="25">
        <f t="shared" si="5"/>
        <v>0.30990378895759135</v>
      </c>
      <c r="W15" s="24">
        <v>3668927</v>
      </c>
      <c r="X15" s="24">
        <v>1310342.98</v>
      </c>
      <c r="Y15" s="25">
        <f t="shared" si="6"/>
        <v>0.35714610293418214</v>
      </c>
      <c r="Z15" s="26">
        <v>10345263</v>
      </c>
      <c r="AA15" s="26">
        <v>3426296.74</v>
      </c>
      <c r="AB15" s="25">
        <f t="shared" si="7"/>
        <v>0.33119474487985467</v>
      </c>
      <c r="AC15" s="24">
        <v>9665821</v>
      </c>
      <c r="AD15" s="24">
        <v>3351270.24</v>
      </c>
      <c r="AE15" s="25">
        <f t="shared" si="8"/>
        <v>0.34671345972576983</v>
      </c>
      <c r="AF15" s="24">
        <v>6849259.3799999999</v>
      </c>
      <c r="AG15" s="24">
        <v>2807903.18</v>
      </c>
      <c r="AH15" s="25">
        <f t="shared" si="9"/>
        <v>0.40995719744519299</v>
      </c>
      <c r="AI15" s="26">
        <v>11842279.6</v>
      </c>
      <c r="AJ15" s="26">
        <v>3428949.93</v>
      </c>
      <c r="AK15" s="25">
        <f t="shared" si="10"/>
        <v>0.28955150915369371</v>
      </c>
      <c r="AL15" s="24">
        <v>12244691.800000001</v>
      </c>
      <c r="AM15" s="24">
        <v>3734800.49</v>
      </c>
      <c r="AN15" s="25">
        <f t="shared" si="11"/>
        <v>0.30501384199804848</v>
      </c>
      <c r="AO15" s="24">
        <v>5530497</v>
      </c>
      <c r="AP15" s="24">
        <v>1687466.04</v>
      </c>
      <c r="AQ15" s="25">
        <f t="shared" si="12"/>
        <v>0.30512014381347646</v>
      </c>
      <c r="AR15" s="24">
        <v>6816309</v>
      </c>
      <c r="AS15" s="24">
        <v>2260460.5299999998</v>
      </c>
      <c r="AT15" s="25">
        <f t="shared" si="13"/>
        <v>0.33162530190459377</v>
      </c>
      <c r="AU15" s="24">
        <v>4291031</v>
      </c>
      <c r="AV15" s="24">
        <v>1487473.11</v>
      </c>
      <c r="AW15" s="25">
        <f t="shared" si="14"/>
        <v>0.34664702026156419</v>
      </c>
      <c r="AX15" s="24">
        <v>7525532</v>
      </c>
      <c r="AY15" s="24">
        <v>2178495.7999999998</v>
      </c>
      <c r="AZ15" s="25">
        <f t="shared" si="15"/>
        <v>0.28948063738218105</v>
      </c>
      <c r="BA15" s="24">
        <v>3191578</v>
      </c>
      <c r="BB15" s="24">
        <v>1153269.8400000001</v>
      </c>
      <c r="BC15" s="25">
        <f t="shared" si="16"/>
        <v>0.36134784736578585</v>
      </c>
      <c r="BD15" s="24">
        <v>7144567</v>
      </c>
      <c r="BE15" s="24">
        <v>2854396.8</v>
      </c>
      <c r="BF15" s="25">
        <f t="shared" si="17"/>
        <v>0.39951991492276578</v>
      </c>
      <c r="BG15" s="24">
        <v>8704756.4000000004</v>
      </c>
      <c r="BH15" s="24">
        <v>2820495.81</v>
      </c>
      <c r="BI15" s="25">
        <f t="shared" si="18"/>
        <v>0.32401777607469867</v>
      </c>
      <c r="BJ15" s="26">
        <v>5174078</v>
      </c>
      <c r="BK15" s="26">
        <v>1863921.38</v>
      </c>
      <c r="BL15" s="25">
        <f t="shared" si="19"/>
        <v>0.36024222673102335</v>
      </c>
      <c r="BM15" s="26">
        <v>7294618</v>
      </c>
      <c r="BN15" s="26">
        <v>2390660.6800000002</v>
      </c>
      <c r="BO15" s="25">
        <f t="shared" si="20"/>
        <v>0.32772938624065034</v>
      </c>
      <c r="BP15" s="26">
        <v>5434569.9199999999</v>
      </c>
      <c r="BQ15" s="26">
        <v>1315369.1100000001</v>
      </c>
      <c r="BR15" s="25">
        <f t="shared" si="21"/>
        <v>0.24203738830542088</v>
      </c>
      <c r="BS15" s="26">
        <v>4812956.8</v>
      </c>
      <c r="BT15" s="26">
        <v>1876881.56</v>
      </c>
      <c r="BU15" s="25">
        <f t="shared" si="22"/>
        <v>0.38996434790355899</v>
      </c>
      <c r="BV15" s="26">
        <v>34458652</v>
      </c>
      <c r="BW15" s="26">
        <v>12072175.810000001</v>
      </c>
      <c r="BX15" s="25">
        <f t="shared" si="23"/>
        <v>0.35033801699497708</v>
      </c>
      <c r="BY15" s="26">
        <v>62639743</v>
      </c>
      <c r="BZ15" s="26">
        <v>23041714.73</v>
      </c>
      <c r="CA15" s="25">
        <f t="shared" si="24"/>
        <v>0.36784497551338935</v>
      </c>
      <c r="CB15" s="3">
        <f t="shared" si="28"/>
        <v>297987688.48000002</v>
      </c>
      <c r="CC15" s="3">
        <f t="shared" si="28"/>
        <v>101047309.81000002</v>
      </c>
      <c r="CD15" s="19">
        <f t="shared" si="25"/>
        <v>0.33909894172282889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143719050.27000001</v>
      </c>
      <c r="C16" s="26">
        <v>5783426.0700000003</v>
      </c>
      <c r="D16" s="25">
        <f t="shared" si="26"/>
        <v>4.0241193210885248E-2</v>
      </c>
      <c r="E16" s="26">
        <v>14389116</v>
      </c>
      <c r="F16" s="26">
        <v>3195727.03</v>
      </c>
      <c r="G16" s="25">
        <f t="shared" si="0"/>
        <v>0.22209335375432374</v>
      </c>
      <c r="H16" s="26">
        <v>204984260.22999999</v>
      </c>
      <c r="I16" s="26">
        <v>31130105.77</v>
      </c>
      <c r="J16" s="25">
        <f t="shared" si="1"/>
        <v>0.15186583465028416</v>
      </c>
      <c r="K16" s="26">
        <v>65922189.299999997</v>
      </c>
      <c r="L16" s="26">
        <v>13256438.220000001</v>
      </c>
      <c r="M16" s="25">
        <f t="shared" si="2"/>
        <v>0.201092202197235</v>
      </c>
      <c r="N16" s="26">
        <v>39222589.869999997</v>
      </c>
      <c r="O16" s="26">
        <v>5869335.4199999999</v>
      </c>
      <c r="P16" s="25">
        <f t="shared" si="3"/>
        <v>0.14964171003121984</v>
      </c>
      <c r="Q16" s="26">
        <v>30214724.449999999</v>
      </c>
      <c r="R16" s="26">
        <v>9633524.1600000001</v>
      </c>
      <c r="S16" s="25">
        <f t="shared" si="4"/>
        <v>0.31883541337409088</v>
      </c>
      <c r="T16" s="24">
        <v>81031808.170000002</v>
      </c>
      <c r="U16" s="24">
        <v>10827460.57</v>
      </c>
      <c r="V16" s="25">
        <f t="shared" si="5"/>
        <v>0.13361988106305883</v>
      </c>
      <c r="W16" s="24">
        <v>49180217.090000004</v>
      </c>
      <c r="X16" s="24">
        <v>7794753.7000000002</v>
      </c>
      <c r="Y16" s="25">
        <f t="shared" si="6"/>
        <v>0.1584936822408809</v>
      </c>
      <c r="Z16" s="26">
        <v>91705094.700000003</v>
      </c>
      <c r="AA16" s="26">
        <v>15853178.4</v>
      </c>
      <c r="AB16" s="25">
        <f t="shared" si="7"/>
        <v>0.17287129413977911</v>
      </c>
      <c r="AC16" s="24">
        <v>113855172.48</v>
      </c>
      <c r="AD16" s="24">
        <v>14166464.039999999</v>
      </c>
      <c r="AE16" s="25">
        <f t="shared" si="8"/>
        <v>0.12442530041828802</v>
      </c>
      <c r="AF16" s="24">
        <v>30098375.82</v>
      </c>
      <c r="AG16" s="24">
        <v>10871012.1</v>
      </c>
      <c r="AH16" s="25">
        <f t="shared" si="9"/>
        <v>0.36118268191655528</v>
      </c>
      <c r="AI16" s="26">
        <v>78761443.650000006</v>
      </c>
      <c r="AJ16" s="26">
        <v>10887990.529999999</v>
      </c>
      <c r="AK16" s="25">
        <f t="shared" si="10"/>
        <v>0.13824010868038475</v>
      </c>
      <c r="AL16" s="24">
        <v>231005342.30000001</v>
      </c>
      <c r="AM16" s="24">
        <v>46400775.189999998</v>
      </c>
      <c r="AN16" s="25">
        <f t="shared" si="11"/>
        <v>0.20086451130528679</v>
      </c>
      <c r="AO16" s="24">
        <v>83169172.829999998</v>
      </c>
      <c r="AP16" s="24">
        <v>11869772.449999999</v>
      </c>
      <c r="AQ16" s="25">
        <f t="shared" si="12"/>
        <v>0.14271841412036321</v>
      </c>
      <c r="AR16" s="24">
        <v>160017749.97999999</v>
      </c>
      <c r="AS16" s="24">
        <v>14879696.560000001</v>
      </c>
      <c r="AT16" s="25">
        <f t="shared" si="13"/>
        <v>9.2987787678927847E-2</v>
      </c>
      <c r="AU16" s="24">
        <v>31145486.670000002</v>
      </c>
      <c r="AV16" s="24">
        <v>8045546.46</v>
      </c>
      <c r="AW16" s="25">
        <f t="shared" si="14"/>
        <v>0.25832142375060851</v>
      </c>
      <c r="AX16" s="24">
        <v>28687543.460000001</v>
      </c>
      <c r="AY16" s="24">
        <v>8042258.8899999997</v>
      </c>
      <c r="AZ16" s="25">
        <f t="shared" si="15"/>
        <v>0.2803397544726543</v>
      </c>
      <c r="BA16" s="24">
        <v>20247806.649999999</v>
      </c>
      <c r="BB16" s="24">
        <v>6388649.6200000001</v>
      </c>
      <c r="BC16" s="25">
        <f t="shared" si="16"/>
        <v>0.31552304555417121</v>
      </c>
      <c r="BD16" s="24">
        <v>197124316.77000001</v>
      </c>
      <c r="BE16" s="24">
        <v>8503871.8800000008</v>
      </c>
      <c r="BF16" s="25">
        <f t="shared" si="17"/>
        <v>4.3139639083300499E-2</v>
      </c>
      <c r="BG16" s="24">
        <v>63837247</v>
      </c>
      <c r="BH16" s="24">
        <v>6973727.2599999998</v>
      </c>
      <c r="BI16" s="25">
        <f t="shared" si="18"/>
        <v>0.10924229329626323</v>
      </c>
      <c r="BJ16" s="26">
        <v>82819346</v>
      </c>
      <c r="BK16" s="26">
        <v>4797772.28</v>
      </c>
      <c r="BL16" s="25">
        <f t="shared" si="19"/>
        <v>5.7930574337063716E-2</v>
      </c>
      <c r="BM16" s="26">
        <v>58640875.200000003</v>
      </c>
      <c r="BN16" s="26">
        <v>8642311.3200000003</v>
      </c>
      <c r="BO16" s="25">
        <f t="shared" si="20"/>
        <v>0.14737691568423247</v>
      </c>
      <c r="BP16" s="26">
        <v>40736898.049999997</v>
      </c>
      <c r="BQ16" s="26">
        <v>9755212.4199999999</v>
      </c>
      <c r="BR16" s="25">
        <f t="shared" si="21"/>
        <v>0.2394687098665825</v>
      </c>
      <c r="BS16" s="26">
        <v>53714442.390000001</v>
      </c>
      <c r="BT16" s="26">
        <v>6582419.46</v>
      </c>
      <c r="BU16" s="25">
        <f t="shared" si="22"/>
        <v>0.12254468569565653</v>
      </c>
      <c r="BV16" s="26">
        <v>572154101.65999997</v>
      </c>
      <c r="BW16" s="26">
        <v>127325255.27</v>
      </c>
      <c r="BX16" s="25">
        <f t="shared" si="23"/>
        <v>0.22253664685893043</v>
      </c>
      <c r="BY16" s="26">
        <v>2546201364.2399998</v>
      </c>
      <c r="BZ16" s="26">
        <v>549570759.41999996</v>
      </c>
      <c r="CA16" s="25">
        <f t="shared" si="24"/>
        <v>0.21583947253285601</v>
      </c>
      <c r="CB16" s="3">
        <f t="shared" si="28"/>
        <v>5112585735.2299995</v>
      </c>
      <c r="CC16" s="3">
        <f t="shared" si="28"/>
        <v>957047444.49000001</v>
      </c>
      <c r="CD16" s="19">
        <f t="shared" si="25"/>
        <v>0.18719440495543013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90673358.099999994</v>
      </c>
      <c r="C17" s="26">
        <v>22337536.469999999</v>
      </c>
      <c r="D17" s="25">
        <f t="shared" si="26"/>
        <v>0.2463517061468577</v>
      </c>
      <c r="E17" s="26">
        <v>15615147.76</v>
      </c>
      <c r="F17" s="26">
        <v>2413019.44</v>
      </c>
      <c r="G17" s="25">
        <f t="shared" si="0"/>
        <v>0.15453068245573873</v>
      </c>
      <c r="H17" s="26">
        <v>495579781.25</v>
      </c>
      <c r="I17" s="26">
        <v>67702189.819999993</v>
      </c>
      <c r="J17" s="25">
        <f t="shared" si="1"/>
        <v>0.136612090285917</v>
      </c>
      <c r="K17" s="26">
        <v>280031199.81999999</v>
      </c>
      <c r="L17" s="26">
        <v>38978283.219999999</v>
      </c>
      <c r="M17" s="25">
        <f t="shared" si="2"/>
        <v>0.13919264440910398</v>
      </c>
      <c r="N17" s="26">
        <v>61836821.590000004</v>
      </c>
      <c r="O17" s="26">
        <v>11603431.949999999</v>
      </c>
      <c r="P17" s="25">
        <f t="shared" si="3"/>
        <v>0.18764599556773562</v>
      </c>
      <c r="Q17" s="26">
        <v>38807808.240000002</v>
      </c>
      <c r="R17" s="26">
        <v>7947447.2300000004</v>
      </c>
      <c r="S17" s="25">
        <f t="shared" si="4"/>
        <v>0.20478990157986826</v>
      </c>
      <c r="T17" s="24">
        <v>212826795.40000001</v>
      </c>
      <c r="U17" s="24">
        <v>70398446.569999993</v>
      </c>
      <c r="V17" s="25">
        <f t="shared" si="5"/>
        <v>0.33077811672016555</v>
      </c>
      <c r="W17" s="24">
        <v>35386701.649999999</v>
      </c>
      <c r="X17" s="24">
        <v>6697906.0499999998</v>
      </c>
      <c r="Y17" s="25">
        <f t="shared" si="6"/>
        <v>0.18927748950007042</v>
      </c>
      <c r="Z17" s="26">
        <v>127258368.11</v>
      </c>
      <c r="AA17" s="26">
        <v>26536606.969999999</v>
      </c>
      <c r="AB17" s="25">
        <f t="shared" si="7"/>
        <v>0.20852543816263777</v>
      </c>
      <c r="AC17" s="24">
        <v>107143032.54000001</v>
      </c>
      <c r="AD17" s="24">
        <v>28854853.07</v>
      </c>
      <c r="AE17" s="25">
        <f t="shared" si="8"/>
        <v>0.2693115211129341</v>
      </c>
      <c r="AF17" s="24">
        <v>39469482.439999998</v>
      </c>
      <c r="AG17" s="24">
        <v>5329373.88</v>
      </c>
      <c r="AH17" s="25">
        <f t="shared" si="9"/>
        <v>0.13502517769523609</v>
      </c>
      <c r="AI17" s="26">
        <v>218755859.77000001</v>
      </c>
      <c r="AJ17" s="26">
        <v>56967418.359999999</v>
      </c>
      <c r="AK17" s="25">
        <f t="shared" si="10"/>
        <v>0.26041550804579849</v>
      </c>
      <c r="AL17" s="24">
        <v>210343858.36000001</v>
      </c>
      <c r="AM17" s="24">
        <v>55722388.450000003</v>
      </c>
      <c r="AN17" s="25">
        <f t="shared" si="11"/>
        <v>0.26491093623771067</v>
      </c>
      <c r="AO17" s="24">
        <v>66147316.710000001</v>
      </c>
      <c r="AP17" s="24">
        <v>13841299.300000001</v>
      </c>
      <c r="AQ17" s="25">
        <f t="shared" si="12"/>
        <v>0.20924959602945625</v>
      </c>
      <c r="AR17" s="24">
        <v>53350583.329999998</v>
      </c>
      <c r="AS17" s="24">
        <v>7837632.7999999998</v>
      </c>
      <c r="AT17" s="25">
        <f t="shared" si="13"/>
        <v>0.14690809942077535</v>
      </c>
      <c r="AU17" s="24">
        <v>48823797.789999999</v>
      </c>
      <c r="AV17" s="24">
        <v>7731655.7599999998</v>
      </c>
      <c r="AW17" s="25">
        <f t="shared" si="14"/>
        <v>0.15835834388089293</v>
      </c>
      <c r="AX17" s="24">
        <v>64490698.859999999</v>
      </c>
      <c r="AY17" s="24">
        <v>8000931.1299999999</v>
      </c>
      <c r="AZ17" s="25">
        <f t="shared" si="15"/>
        <v>0.1240633342704018</v>
      </c>
      <c r="BA17" s="24">
        <v>32480446.289999999</v>
      </c>
      <c r="BB17" s="24">
        <v>19509528.690000001</v>
      </c>
      <c r="BC17" s="25">
        <f t="shared" si="16"/>
        <v>0.60065457585804627</v>
      </c>
      <c r="BD17" s="24">
        <v>105758759.06</v>
      </c>
      <c r="BE17" s="24">
        <v>21724464.18</v>
      </c>
      <c r="BF17" s="25">
        <f t="shared" si="17"/>
        <v>0.20541527125592579</v>
      </c>
      <c r="BG17" s="24">
        <v>95816999.5</v>
      </c>
      <c r="BH17" s="24">
        <v>22141859.190000001</v>
      </c>
      <c r="BI17" s="25">
        <f t="shared" si="18"/>
        <v>0.23108487330580627</v>
      </c>
      <c r="BJ17" s="26">
        <v>26630629.129999999</v>
      </c>
      <c r="BK17" s="26">
        <v>5896618.0999999996</v>
      </c>
      <c r="BL17" s="25">
        <f t="shared" si="19"/>
        <v>0.22142241068414442</v>
      </c>
      <c r="BM17" s="26">
        <v>79525383.230000004</v>
      </c>
      <c r="BN17" s="26">
        <v>20263045.390000001</v>
      </c>
      <c r="BO17" s="25">
        <f t="shared" si="20"/>
        <v>0.25479972012704499</v>
      </c>
      <c r="BP17" s="26">
        <v>50281857.130000003</v>
      </c>
      <c r="BQ17" s="26">
        <v>8181724.1799999997</v>
      </c>
      <c r="BR17" s="25">
        <f t="shared" si="21"/>
        <v>0.16271722340817207</v>
      </c>
      <c r="BS17" s="26">
        <v>82406807.640000001</v>
      </c>
      <c r="BT17" s="26">
        <v>4755449.8600000003</v>
      </c>
      <c r="BU17" s="25">
        <f t="shared" si="22"/>
        <v>5.7707002566760278E-2</v>
      </c>
      <c r="BV17" s="26">
        <v>411015097.00999999</v>
      </c>
      <c r="BW17" s="26">
        <v>101650850.78</v>
      </c>
      <c r="BX17" s="25">
        <f t="shared" si="23"/>
        <v>0.24731658646963725</v>
      </c>
      <c r="BY17" s="26">
        <v>1012243461.36</v>
      </c>
      <c r="BZ17" s="26">
        <v>444723997.36000001</v>
      </c>
      <c r="CA17" s="25">
        <f t="shared" si="24"/>
        <v>0.43934489511297109</v>
      </c>
      <c r="CB17" s="3">
        <f t="shared" si="28"/>
        <v>4062700052.0700006</v>
      </c>
      <c r="CC17" s="3">
        <f t="shared" si="28"/>
        <v>1087747958.2</v>
      </c>
      <c r="CD17" s="19">
        <f t="shared" si="25"/>
        <v>0.26774015907125059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2887050</v>
      </c>
      <c r="I18" s="26">
        <v>1062534.1299999999</v>
      </c>
      <c r="J18" s="25">
        <f t="shared" si="1"/>
        <v>0.36803454391160523</v>
      </c>
      <c r="K18" s="26">
        <v>2960000</v>
      </c>
      <c r="L18" s="26">
        <v>0</v>
      </c>
      <c r="M18" s="25">
        <f t="shared" si="2"/>
        <v>0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33165.51</v>
      </c>
      <c r="V18" s="25">
        <f t="shared" si="5"/>
        <v>6.9094812500000005E-2</v>
      </c>
      <c r="W18" s="24">
        <v>0</v>
      </c>
      <c r="X18" s="24">
        <v>0</v>
      </c>
      <c r="Y18" s="25">
        <f t="shared" si="6"/>
        <v>0</v>
      </c>
      <c r="Z18" s="26">
        <v>120000</v>
      </c>
      <c r="AA18" s="26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1420000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80000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0</v>
      </c>
      <c r="AV18" s="24">
        <v>0</v>
      </c>
      <c r="AW18" s="25">
        <f t="shared" si="14"/>
        <v>0</v>
      </c>
      <c r="AX18" s="24">
        <v>7823261</v>
      </c>
      <c r="AY18" s="24">
        <v>21655.64</v>
      </c>
      <c r="AZ18" s="25">
        <f t="shared" si="15"/>
        <v>2.7681091043747614E-3</v>
      </c>
      <c r="BA18" s="24">
        <v>0</v>
      </c>
      <c r="BB18" s="24">
        <v>0</v>
      </c>
      <c r="BC18" s="25">
        <f t="shared" si="16"/>
        <v>0</v>
      </c>
      <c r="BD18" s="24">
        <v>630000</v>
      </c>
      <c r="BE18" s="24">
        <v>54126</v>
      </c>
      <c r="BF18" s="25">
        <f t="shared" si="17"/>
        <v>8.5914285714285721E-2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1815000</v>
      </c>
      <c r="BQ18" s="26">
        <v>564694</v>
      </c>
      <c r="BR18" s="25">
        <f t="shared" si="21"/>
        <v>0.31112617079889809</v>
      </c>
      <c r="BS18" s="26">
        <v>1056526.3799999999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1800000</v>
      </c>
      <c r="BZ18" s="26">
        <v>0</v>
      </c>
      <c r="CA18" s="25">
        <f t="shared" si="24"/>
        <v>0</v>
      </c>
      <c r="CB18" s="3">
        <f t="shared" si="28"/>
        <v>21096837.379999999</v>
      </c>
      <c r="CC18" s="3">
        <f t="shared" si="28"/>
        <v>1736175.2799999998</v>
      </c>
      <c r="CD18" s="19">
        <f t="shared" si="25"/>
        <v>8.2295523671520085E-2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373251747.80000001</v>
      </c>
      <c r="C19" s="26">
        <v>135007456.16999999</v>
      </c>
      <c r="D19" s="25">
        <f t="shared" si="26"/>
        <v>0.36170615935693146</v>
      </c>
      <c r="E19" s="26">
        <v>104206951</v>
      </c>
      <c r="F19" s="26">
        <v>35714453.149999999</v>
      </c>
      <c r="G19" s="25">
        <f t="shared" si="0"/>
        <v>0.34272620787072061</v>
      </c>
      <c r="H19" s="26">
        <v>1123608143.1500001</v>
      </c>
      <c r="I19" s="26">
        <v>349455240.62</v>
      </c>
      <c r="J19" s="25">
        <f t="shared" si="1"/>
        <v>0.31101166607809838</v>
      </c>
      <c r="K19" s="26">
        <v>735988032</v>
      </c>
      <c r="L19" s="26">
        <v>268486644.06999999</v>
      </c>
      <c r="M19" s="25">
        <f t="shared" si="2"/>
        <v>0.36479756789034307</v>
      </c>
      <c r="N19" s="26">
        <v>200788573.5</v>
      </c>
      <c r="O19" s="26">
        <v>79540849.400000006</v>
      </c>
      <c r="P19" s="25">
        <f t="shared" si="3"/>
        <v>0.39614231035911018</v>
      </c>
      <c r="Q19" s="26">
        <v>188936451.63999999</v>
      </c>
      <c r="R19" s="26">
        <v>64918076.82</v>
      </c>
      <c r="S19" s="25">
        <f t="shared" si="4"/>
        <v>0.3435974173141299</v>
      </c>
      <c r="T19" s="24">
        <v>689828402.57000005</v>
      </c>
      <c r="U19" s="24">
        <v>312078995.5</v>
      </c>
      <c r="V19" s="25">
        <f t="shared" si="5"/>
        <v>0.45240090772912456</v>
      </c>
      <c r="W19" s="24">
        <v>105166553.70999999</v>
      </c>
      <c r="X19" s="24">
        <v>39143250.880000003</v>
      </c>
      <c r="Y19" s="25">
        <f t="shared" si="6"/>
        <v>0.37220246836212512</v>
      </c>
      <c r="Z19" s="26">
        <v>534667452.30000001</v>
      </c>
      <c r="AA19" s="26">
        <v>194032408.12</v>
      </c>
      <c r="AB19" s="25">
        <f t="shared" si="7"/>
        <v>0.36290297321320603</v>
      </c>
      <c r="AC19" s="24">
        <v>528071962</v>
      </c>
      <c r="AD19" s="24">
        <v>185705689.44</v>
      </c>
      <c r="AE19" s="25">
        <f t="shared" si="8"/>
        <v>0.35166739157418092</v>
      </c>
      <c r="AF19" s="24">
        <v>147836288</v>
      </c>
      <c r="AG19" s="24">
        <v>60901744.640000001</v>
      </c>
      <c r="AH19" s="25">
        <f t="shared" si="9"/>
        <v>0.41195396248044325</v>
      </c>
      <c r="AI19" s="26">
        <v>584387662.05999994</v>
      </c>
      <c r="AJ19" s="26">
        <v>211300516.28</v>
      </c>
      <c r="AK19" s="25">
        <f t="shared" si="10"/>
        <v>0.36157593665676241</v>
      </c>
      <c r="AL19" s="24">
        <v>942178873</v>
      </c>
      <c r="AM19" s="24">
        <v>323656962.33999997</v>
      </c>
      <c r="AN19" s="25">
        <f t="shared" si="11"/>
        <v>0.34351965599636192</v>
      </c>
      <c r="AO19" s="24">
        <v>207770338.56</v>
      </c>
      <c r="AP19" s="24">
        <v>72097152.629999995</v>
      </c>
      <c r="AQ19" s="25">
        <f t="shared" si="12"/>
        <v>0.347004067710944</v>
      </c>
      <c r="AR19" s="24">
        <v>206692915.11000001</v>
      </c>
      <c r="AS19" s="24">
        <v>71248937.879999995</v>
      </c>
      <c r="AT19" s="25">
        <f t="shared" si="13"/>
        <v>0.34470914420110621</v>
      </c>
      <c r="AU19" s="24">
        <v>173592441.21000001</v>
      </c>
      <c r="AV19" s="24">
        <v>64457232.219999999</v>
      </c>
      <c r="AW19" s="25">
        <f t="shared" si="14"/>
        <v>0.37131358814191767</v>
      </c>
      <c r="AX19" s="24">
        <v>243851285</v>
      </c>
      <c r="AY19" s="24">
        <v>91474567.030000001</v>
      </c>
      <c r="AZ19" s="25">
        <f t="shared" si="15"/>
        <v>0.37512440022614602</v>
      </c>
      <c r="BA19" s="24">
        <v>124070690.45</v>
      </c>
      <c r="BB19" s="24">
        <v>46905885.380000003</v>
      </c>
      <c r="BC19" s="25">
        <f t="shared" si="16"/>
        <v>0.3780577444187182</v>
      </c>
      <c r="BD19" s="24">
        <v>377218351.76999998</v>
      </c>
      <c r="BE19" s="24">
        <v>134624151.69999999</v>
      </c>
      <c r="BF19" s="25">
        <f t="shared" si="17"/>
        <v>0.35688653817692279</v>
      </c>
      <c r="BG19" s="24">
        <v>206335178.66999999</v>
      </c>
      <c r="BH19" s="24">
        <v>76824880</v>
      </c>
      <c r="BI19" s="25">
        <f t="shared" si="18"/>
        <v>0.37233049882816671</v>
      </c>
      <c r="BJ19" s="26">
        <v>90917810.390000001</v>
      </c>
      <c r="BK19" s="26">
        <v>33160019.18</v>
      </c>
      <c r="BL19" s="25">
        <f t="shared" si="19"/>
        <v>0.36472522861865198</v>
      </c>
      <c r="BM19" s="26">
        <v>333510034</v>
      </c>
      <c r="BN19" s="26">
        <v>112363099.08</v>
      </c>
      <c r="BO19" s="25">
        <f t="shared" si="20"/>
        <v>0.33691070020400044</v>
      </c>
      <c r="BP19" s="26">
        <v>209203272.80000001</v>
      </c>
      <c r="BQ19" s="26">
        <v>63509899.049999997</v>
      </c>
      <c r="BR19" s="25">
        <f t="shared" si="21"/>
        <v>0.30357985417711875</v>
      </c>
      <c r="BS19" s="26">
        <v>230592038.19</v>
      </c>
      <c r="BT19" s="26">
        <v>79961759.340000004</v>
      </c>
      <c r="BU19" s="25">
        <f t="shared" si="22"/>
        <v>0.34676721697613094</v>
      </c>
      <c r="BV19" s="26">
        <v>1889136279.79</v>
      </c>
      <c r="BW19" s="26">
        <v>652820498.69000006</v>
      </c>
      <c r="BX19" s="25">
        <f t="shared" si="23"/>
        <v>0.34556559295053552</v>
      </c>
      <c r="BY19" s="26">
        <v>4798934565.3199997</v>
      </c>
      <c r="BZ19" s="26">
        <v>1661320298.8900001</v>
      </c>
      <c r="CA19" s="25">
        <f t="shared" si="24"/>
        <v>0.3461852368014568</v>
      </c>
      <c r="CB19" s="3">
        <f t="shared" si="28"/>
        <v>15350742293.989996</v>
      </c>
      <c r="CC19" s="3">
        <f>BZ19+BW19+BT19+BQ19+BN19+BK19+BH19+BE19+BB19+AY19+AV19+AS19+AP19+AM19+AJ19+AG19+AD19+AA19+X19+U19+R19+O19+L19+I19+F19+C19</f>
        <v>5420710668.499999</v>
      </c>
      <c r="CD19" s="19">
        <f t="shared" si="25"/>
        <v>0.35312368383789972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60596257.140000001</v>
      </c>
      <c r="C20" s="26">
        <v>20914883.27</v>
      </c>
      <c r="D20" s="25">
        <f t="shared" si="26"/>
        <v>0.34515140467634498</v>
      </c>
      <c r="E20" s="26">
        <v>19512765</v>
      </c>
      <c r="F20" s="26">
        <v>6296929.1799999997</v>
      </c>
      <c r="G20" s="25">
        <f t="shared" si="0"/>
        <v>0.32270819537876871</v>
      </c>
      <c r="H20" s="26">
        <v>178083965.81999999</v>
      </c>
      <c r="I20" s="26">
        <v>52589197.539999999</v>
      </c>
      <c r="J20" s="25">
        <f t="shared" si="1"/>
        <v>0.29530562899275847</v>
      </c>
      <c r="K20" s="26">
        <v>79908035.109999999</v>
      </c>
      <c r="L20" s="26">
        <v>27505083.969999999</v>
      </c>
      <c r="M20" s="25">
        <f t="shared" si="2"/>
        <v>0.34420923918523316</v>
      </c>
      <c r="N20" s="26">
        <v>45582946.770000003</v>
      </c>
      <c r="O20" s="26">
        <v>14913150.85</v>
      </c>
      <c r="P20" s="25">
        <f t="shared" si="3"/>
        <v>0.32716513316368023</v>
      </c>
      <c r="Q20" s="26">
        <v>34880169.130000003</v>
      </c>
      <c r="R20" s="26">
        <v>12951521.720000001</v>
      </c>
      <c r="S20" s="25">
        <f t="shared" si="4"/>
        <v>0.37131476260132457</v>
      </c>
      <c r="T20" s="24">
        <v>101114829.84999999</v>
      </c>
      <c r="U20" s="24">
        <v>37282101.770000003</v>
      </c>
      <c r="V20" s="25">
        <f t="shared" si="5"/>
        <v>0.36871052273248728</v>
      </c>
      <c r="W20" s="24">
        <v>19758289.260000002</v>
      </c>
      <c r="X20" s="24">
        <v>6051692.1600000001</v>
      </c>
      <c r="Y20" s="25">
        <f t="shared" si="6"/>
        <v>0.30628624170673768</v>
      </c>
      <c r="Z20" s="26">
        <v>67722629.900000006</v>
      </c>
      <c r="AA20" s="26">
        <v>29000227.75</v>
      </c>
      <c r="AB20" s="25">
        <f t="shared" si="7"/>
        <v>0.42822063751543704</v>
      </c>
      <c r="AC20" s="24">
        <v>65298175.539999999</v>
      </c>
      <c r="AD20" s="24">
        <v>24594181.870000001</v>
      </c>
      <c r="AE20" s="25">
        <f t="shared" si="8"/>
        <v>0.37664424260880353</v>
      </c>
      <c r="AF20" s="24">
        <v>35535184</v>
      </c>
      <c r="AG20" s="24">
        <v>14397414.07</v>
      </c>
      <c r="AH20" s="25">
        <f t="shared" si="9"/>
        <v>0.40515940680087659</v>
      </c>
      <c r="AI20" s="26">
        <v>72429528</v>
      </c>
      <c r="AJ20" s="26">
        <v>26063970.539999999</v>
      </c>
      <c r="AK20" s="25">
        <f t="shared" si="10"/>
        <v>0.35985282880761005</v>
      </c>
      <c r="AL20" s="24">
        <v>130665087.73999999</v>
      </c>
      <c r="AM20" s="24">
        <v>42771725.590000004</v>
      </c>
      <c r="AN20" s="25">
        <f t="shared" si="11"/>
        <v>0.32733859005328214</v>
      </c>
      <c r="AO20" s="24">
        <v>35084055</v>
      </c>
      <c r="AP20" s="24">
        <v>10991804.42</v>
      </c>
      <c r="AQ20" s="25">
        <f t="shared" si="12"/>
        <v>0.31329914458291663</v>
      </c>
      <c r="AR20" s="24">
        <v>32669328.32</v>
      </c>
      <c r="AS20" s="24">
        <v>12180071.300000001</v>
      </c>
      <c r="AT20" s="25">
        <f t="shared" si="13"/>
        <v>0.37282894771189468</v>
      </c>
      <c r="AU20" s="24">
        <v>47044152.399999999</v>
      </c>
      <c r="AV20" s="24">
        <v>14677744.5</v>
      </c>
      <c r="AW20" s="25">
        <f t="shared" si="14"/>
        <v>0.31199934000723967</v>
      </c>
      <c r="AX20" s="24">
        <v>45229485.75</v>
      </c>
      <c r="AY20" s="24">
        <v>12718037.779999999</v>
      </c>
      <c r="AZ20" s="25">
        <f t="shared" si="15"/>
        <v>0.28118908647994079</v>
      </c>
      <c r="BA20" s="24">
        <v>38129035.740000002</v>
      </c>
      <c r="BB20" s="24">
        <v>16279745.460000001</v>
      </c>
      <c r="BC20" s="25">
        <f t="shared" si="16"/>
        <v>0.42696452045131106</v>
      </c>
      <c r="BD20" s="24">
        <v>108184744.53</v>
      </c>
      <c r="BE20" s="24">
        <v>37266167.75</v>
      </c>
      <c r="BF20" s="25">
        <f t="shared" si="17"/>
        <v>0.34446786293113596</v>
      </c>
      <c r="BG20" s="24">
        <v>35526991</v>
      </c>
      <c r="BH20" s="24">
        <v>13734743.310000001</v>
      </c>
      <c r="BI20" s="25">
        <f t="shared" si="18"/>
        <v>0.38660024177110863</v>
      </c>
      <c r="BJ20" s="26">
        <v>25524007.5</v>
      </c>
      <c r="BK20" s="26">
        <v>9767095.5</v>
      </c>
      <c r="BL20" s="25">
        <f t="shared" si="19"/>
        <v>0.38266308689965711</v>
      </c>
      <c r="BM20" s="26">
        <v>45672407.5</v>
      </c>
      <c r="BN20" s="26">
        <v>15781510.720000001</v>
      </c>
      <c r="BO20" s="25">
        <f t="shared" si="20"/>
        <v>0.3455370886678133</v>
      </c>
      <c r="BP20" s="26">
        <v>19513608.27</v>
      </c>
      <c r="BQ20" s="26">
        <v>6174638.3799999999</v>
      </c>
      <c r="BR20" s="25">
        <f t="shared" si="21"/>
        <v>0.3164273000956373</v>
      </c>
      <c r="BS20" s="26">
        <v>37936797.039999999</v>
      </c>
      <c r="BT20" s="26">
        <v>15541018.779999999</v>
      </c>
      <c r="BU20" s="25">
        <f t="shared" si="22"/>
        <v>0.40965553216350287</v>
      </c>
      <c r="BV20" s="26">
        <v>229175278.25</v>
      </c>
      <c r="BW20" s="26">
        <v>85295175.400000006</v>
      </c>
      <c r="BX20" s="25">
        <f t="shared" si="23"/>
        <v>0.3721831431876968</v>
      </c>
      <c r="BY20" s="26">
        <v>295766787</v>
      </c>
      <c r="BZ20" s="26">
        <v>111001405.97</v>
      </c>
      <c r="CA20" s="25">
        <f t="shared" si="24"/>
        <v>0.37530044227041626</v>
      </c>
      <c r="CB20" s="3">
        <f t="shared" si="28"/>
        <v>1906544541.5599999</v>
      </c>
      <c r="CC20" s="3">
        <f t="shared" si="28"/>
        <v>676741239.55000007</v>
      </c>
      <c r="CD20" s="19">
        <f t="shared" si="25"/>
        <v>0.35495695211834244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14384200</v>
      </c>
      <c r="I21" s="26">
        <v>725489.09</v>
      </c>
      <c r="J21" s="25">
        <f t="shared" si="1"/>
        <v>5.0436526883664019E-2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14384200</v>
      </c>
      <c r="CC21" s="3">
        <f t="shared" si="28"/>
        <v>725489.09</v>
      </c>
      <c r="CD21" s="19">
        <f t="shared" si="25"/>
        <v>5.0436526883664019E-2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178220026.02000001</v>
      </c>
      <c r="C22" s="26">
        <v>63245832.880000003</v>
      </c>
      <c r="D22" s="25">
        <f t="shared" si="26"/>
        <v>0.35487500643110947</v>
      </c>
      <c r="E22" s="26">
        <v>44379459</v>
      </c>
      <c r="F22" s="26">
        <v>16391296.42</v>
      </c>
      <c r="G22" s="25">
        <f t="shared" si="0"/>
        <v>0.36934421440333465</v>
      </c>
      <c r="H22" s="26">
        <v>447167012.29000002</v>
      </c>
      <c r="I22" s="26">
        <v>171737247</v>
      </c>
      <c r="J22" s="25">
        <f t="shared" si="1"/>
        <v>0.38405616308884544</v>
      </c>
      <c r="K22" s="26">
        <v>263576464</v>
      </c>
      <c r="L22" s="26">
        <v>120636617.55</v>
      </c>
      <c r="M22" s="25">
        <f t="shared" si="2"/>
        <v>0.45769115997398008</v>
      </c>
      <c r="N22" s="26">
        <v>124851428</v>
      </c>
      <c r="O22" s="26">
        <v>47178950.950000003</v>
      </c>
      <c r="P22" s="25">
        <f t="shared" si="3"/>
        <v>0.3778807475874445</v>
      </c>
      <c r="Q22" s="26">
        <v>130371068</v>
      </c>
      <c r="R22" s="26">
        <v>49298040.850000001</v>
      </c>
      <c r="S22" s="25">
        <f t="shared" si="4"/>
        <v>0.37813635806067036</v>
      </c>
      <c r="T22" s="24">
        <v>293873025.07999998</v>
      </c>
      <c r="U22" s="24">
        <v>131645769.70999999</v>
      </c>
      <c r="V22" s="25">
        <f t="shared" si="5"/>
        <v>0.44796819876258648</v>
      </c>
      <c r="W22" s="24">
        <v>62193121</v>
      </c>
      <c r="X22" s="24">
        <v>23716419.609999999</v>
      </c>
      <c r="Y22" s="25">
        <f t="shared" si="6"/>
        <v>0.38133509347440531</v>
      </c>
      <c r="Z22" s="26">
        <v>249864492</v>
      </c>
      <c r="AA22" s="26">
        <v>108593503.47</v>
      </c>
      <c r="AB22" s="25">
        <f t="shared" si="7"/>
        <v>0.43460958618321804</v>
      </c>
      <c r="AC22" s="24">
        <v>322157574</v>
      </c>
      <c r="AD22" s="24">
        <v>133442029.95</v>
      </c>
      <c r="AE22" s="25">
        <f t="shared" si="8"/>
        <v>0.41421354243870734</v>
      </c>
      <c r="AF22" s="24">
        <v>96006811.329999998</v>
      </c>
      <c r="AG22" s="24">
        <v>39764387.32</v>
      </c>
      <c r="AH22" s="25">
        <f t="shared" si="9"/>
        <v>0.41418298107328672</v>
      </c>
      <c r="AI22" s="26">
        <v>624329168</v>
      </c>
      <c r="AJ22" s="26">
        <v>212370436.97</v>
      </c>
      <c r="AK22" s="25">
        <f t="shared" si="10"/>
        <v>0.3401578011328793</v>
      </c>
      <c r="AL22" s="24">
        <v>363948548.83999997</v>
      </c>
      <c r="AM22" s="24">
        <v>158722989.31999999</v>
      </c>
      <c r="AN22" s="25">
        <f t="shared" si="11"/>
        <v>0.43611381286143885</v>
      </c>
      <c r="AO22" s="24">
        <v>75415082</v>
      </c>
      <c r="AP22" s="24">
        <v>29673786.989999998</v>
      </c>
      <c r="AQ22" s="25">
        <f t="shared" si="12"/>
        <v>0.39347284658524934</v>
      </c>
      <c r="AR22" s="24">
        <v>78255355</v>
      </c>
      <c r="AS22" s="24">
        <v>29576102.359999999</v>
      </c>
      <c r="AT22" s="25">
        <f t="shared" si="13"/>
        <v>0.37794349485731676</v>
      </c>
      <c r="AU22" s="24">
        <v>67365815.390000001</v>
      </c>
      <c r="AV22" s="24">
        <v>29258069.670000002</v>
      </c>
      <c r="AW22" s="25">
        <f t="shared" si="14"/>
        <v>0.43431627006392864</v>
      </c>
      <c r="AX22" s="24">
        <v>96279716</v>
      </c>
      <c r="AY22" s="24">
        <v>41761353.07</v>
      </c>
      <c r="AZ22" s="25">
        <f t="shared" si="15"/>
        <v>0.43375027269502958</v>
      </c>
      <c r="BA22" s="24">
        <v>62418917</v>
      </c>
      <c r="BB22" s="24">
        <v>26405750.890000001</v>
      </c>
      <c r="BC22" s="25">
        <f t="shared" si="16"/>
        <v>0.42304083696293548</v>
      </c>
      <c r="BD22" s="24">
        <v>152311676</v>
      </c>
      <c r="BE22" s="24">
        <v>70823090.129999995</v>
      </c>
      <c r="BF22" s="25">
        <f t="shared" si="17"/>
        <v>0.46498792469462419</v>
      </c>
      <c r="BG22" s="24">
        <v>97878987</v>
      </c>
      <c r="BH22" s="24">
        <v>40682156.909999996</v>
      </c>
      <c r="BI22" s="25">
        <f t="shared" si="18"/>
        <v>0.41563729005491235</v>
      </c>
      <c r="BJ22" s="26">
        <v>95947832</v>
      </c>
      <c r="BK22" s="26">
        <v>40029375.460000001</v>
      </c>
      <c r="BL22" s="25">
        <f t="shared" si="19"/>
        <v>0.4171993741348945</v>
      </c>
      <c r="BM22" s="26">
        <v>102419190.44</v>
      </c>
      <c r="BN22" s="26">
        <v>45905229.369999997</v>
      </c>
      <c r="BO22" s="25">
        <f t="shared" si="20"/>
        <v>0.44820925817503465</v>
      </c>
      <c r="BP22" s="26">
        <v>127285741</v>
      </c>
      <c r="BQ22" s="26">
        <v>51385110.619999997</v>
      </c>
      <c r="BR22" s="25">
        <f t="shared" si="21"/>
        <v>0.40369887637296309</v>
      </c>
      <c r="BS22" s="26">
        <v>64021590.420000002</v>
      </c>
      <c r="BT22" s="26">
        <v>29423291.629999999</v>
      </c>
      <c r="BU22" s="25">
        <f t="shared" si="22"/>
        <v>0.45958389094951818</v>
      </c>
      <c r="BV22" s="26">
        <v>789691473</v>
      </c>
      <c r="BW22" s="26">
        <v>324975887.38999999</v>
      </c>
      <c r="BX22" s="25">
        <f t="shared" si="23"/>
        <v>0.41152259901633759</v>
      </c>
      <c r="BY22" s="26">
        <v>2314152029</v>
      </c>
      <c r="BZ22" s="26">
        <v>928034921.57000005</v>
      </c>
      <c r="CA22" s="25">
        <f t="shared" si="24"/>
        <v>0.40102590924893816</v>
      </c>
      <c r="CB22" s="3">
        <f t="shared" si="28"/>
        <v>7324381601.8100004</v>
      </c>
      <c r="CC22" s="3">
        <f t="shared" si="28"/>
        <v>2964677648.0599999</v>
      </c>
      <c r="CD22" s="19">
        <f t="shared" si="25"/>
        <v>0.40476832164607168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33281000</v>
      </c>
      <c r="C23" s="26">
        <v>7313085.7000000002</v>
      </c>
      <c r="D23" s="25">
        <f t="shared" si="26"/>
        <v>0.2197375589675791</v>
      </c>
      <c r="E23" s="26">
        <v>10117359</v>
      </c>
      <c r="F23" s="26">
        <v>3664781.12</v>
      </c>
      <c r="G23" s="25">
        <f t="shared" si="0"/>
        <v>0.36222705154576407</v>
      </c>
      <c r="H23" s="26">
        <v>134321156.56</v>
      </c>
      <c r="I23" s="26">
        <v>30906699.280000001</v>
      </c>
      <c r="J23" s="25">
        <f t="shared" si="1"/>
        <v>0.23009554169669666</v>
      </c>
      <c r="K23" s="26">
        <v>12500804.359999999</v>
      </c>
      <c r="L23" s="26">
        <v>2709401.34</v>
      </c>
      <c r="M23" s="25">
        <f t="shared" si="2"/>
        <v>0.21673816035946666</v>
      </c>
      <c r="N23" s="26">
        <v>13199670</v>
      </c>
      <c r="O23" s="26">
        <v>4318337.1100000003</v>
      </c>
      <c r="P23" s="25">
        <f t="shared" si="3"/>
        <v>0.32715492963081655</v>
      </c>
      <c r="Q23" s="26">
        <v>1680000</v>
      </c>
      <c r="R23" s="26">
        <v>451859.52</v>
      </c>
      <c r="S23" s="25">
        <f t="shared" si="4"/>
        <v>0.26896400000000004</v>
      </c>
      <c r="T23" s="24">
        <v>39517533</v>
      </c>
      <c r="U23" s="24">
        <v>14466723.52</v>
      </c>
      <c r="V23" s="25">
        <f t="shared" si="5"/>
        <v>0.36608367025340371</v>
      </c>
      <c r="W23" s="24">
        <v>6672748</v>
      </c>
      <c r="X23" s="24">
        <v>2768760.4</v>
      </c>
      <c r="Y23" s="25">
        <f t="shared" si="6"/>
        <v>0.41493555578601199</v>
      </c>
      <c r="Z23" s="26">
        <v>35570450.149999999</v>
      </c>
      <c r="AA23" s="26">
        <v>7279391.96</v>
      </c>
      <c r="AB23" s="25">
        <f t="shared" si="7"/>
        <v>0.20464717003307309</v>
      </c>
      <c r="AC23" s="24">
        <v>9949227.3499999996</v>
      </c>
      <c r="AD23" s="24">
        <v>1009064.08</v>
      </c>
      <c r="AE23" s="25">
        <f t="shared" si="8"/>
        <v>0.10142135107607125</v>
      </c>
      <c r="AF23" s="24">
        <v>24345500</v>
      </c>
      <c r="AG23" s="24">
        <v>3744825.83</v>
      </c>
      <c r="AH23" s="25">
        <f t="shared" si="9"/>
        <v>0.1538200418968598</v>
      </c>
      <c r="AI23" s="26">
        <v>34743000</v>
      </c>
      <c r="AJ23" s="26">
        <v>11289719.470000001</v>
      </c>
      <c r="AK23" s="25">
        <f t="shared" si="10"/>
        <v>0.32494947097257004</v>
      </c>
      <c r="AL23" s="24">
        <v>72889624.450000003</v>
      </c>
      <c r="AM23" s="24">
        <v>24551093.890000001</v>
      </c>
      <c r="AN23" s="25">
        <f t="shared" si="11"/>
        <v>0.33682563293821444</v>
      </c>
      <c r="AO23" s="24">
        <v>14861810</v>
      </c>
      <c r="AP23" s="24">
        <v>3718188.27</v>
      </c>
      <c r="AQ23" s="25">
        <f t="shared" si="12"/>
        <v>0.25018408053931518</v>
      </c>
      <c r="AR23" s="24">
        <v>23896294</v>
      </c>
      <c r="AS23" s="24">
        <v>3097930.46</v>
      </c>
      <c r="AT23" s="25">
        <f t="shared" si="13"/>
        <v>0.12964062377203761</v>
      </c>
      <c r="AU23" s="24">
        <v>12895216</v>
      </c>
      <c r="AV23" s="24">
        <v>505245.32</v>
      </c>
      <c r="AW23" s="25">
        <f t="shared" si="14"/>
        <v>3.918083419463466E-2</v>
      </c>
      <c r="AX23" s="24">
        <v>17141948</v>
      </c>
      <c r="AY23" s="24">
        <v>4740205.01</v>
      </c>
      <c r="AZ23" s="25">
        <f t="shared" si="15"/>
        <v>0.27652662404529521</v>
      </c>
      <c r="BA23" s="24">
        <v>500000</v>
      </c>
      <c r="BB23" s="24">
        <v>281300</v>
      </c>
      <c r="BC23" s="25">
        <f t="shared" si="16"/>
        <v>0.56259999999999999</v>
      </c>
      <c r="BD23" s="24">
        <v>16226999.130000001</v>
      </c>
      <c r="BE23" s="24">
        <v>13648245.32</v>
      </c>
      <c r="BF23" s="25">
        <f t="shared" si="17"/>
        <v>0.84108251998162276</v>
      </c>
      <c r="BG23" s="24">
        <v>17590444</v>
      </c>
      <c r="BH23" s="24">
        <v>6348612.46</v>
      </c>
      <c r="BI23" s="25">
        <f t="shared" si="18"/>
        <v>0.36091257616919731</v>
      </c>
      <c r="BJ23" s="26">
        <v>565000</v>
      </c>
      <c r="BK23" s="26">
        <v>235447.5</v>
      </c>
      <c r="BL23" s="25">
        <f t="shared" si="19"/>
        <v>0.41672123893805307</v>
      </c>
      <c r="BM23" s="26">
        <v>14840075</v>
      </c>
      <c r="BN23" s="26">
        <v>5117507.88</v>
      </c>
      <c r="BO23" s="25">
        <f t="shared" si="20"/>
        <v>0.34484380166542283</v>
      </c>
      <c r="BP23" s="26">
        <v>1614520</v>
      </c>
      <c r="BQ23" s="26">
        <v>901390.15</v>
      </c>
      <c r="BR23" s="25">
        <f t="shared" si="21"/>
        <v>0.55830225082377427</v>
      </c>
      <c r="BS23" s="26">
        <v>2829526</v>
      </c>
      <c r="BT23" s="26">
        <v>809739.09</v>
      </c>
      <c r="BU23" s="25">
        <f t="shared" si="22"/>
        <v>0.28617481867987782</v>
      </c>
      <c r="BV23" s="26">
        <v>132242000</v>
      </c>
      <c r="BW23" s="26">
        <v>52087842.490000002</v>
      </c>
      <c r="BX23" s="25">
        <f t="shared" si="23"/>
        <v>0.39388274897536335</v>
      </c>
      <c r="BY23" s="26">
        <v>250923034.68000001</v>
      </c>
      <c r="BZ23" s="26">
        <v>98301370.280000001</v>
      </c>
      <c r="CA23" s="25">
        <f t="shared" si="24"/>
        <v>0.39175905235389369</v>
      </c>
      <c r="CB23" s="3">
        <f t="shared" si="28"/>
        <v>934914939.68000007</v>
      </c>
      <c r="CC23" s="3">
        <f>C23+F23+I23+L23+O23+R23+U23+X23+AA23+AD23+AG23+AJ23+AM23+AP23+AS23+AV23+AY23+BB23+BE23+BH23+BK23+BN23+BQ23+BT23+BW23+BZ23</f>
        <v>304266767.45000005</v>
      </c>
      <c r="CD23" s="19">
        <f t="shared" si="25"/>
        <v>0.32544860985336654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500000</v>
      </c>
      <c r="D24" s="25">
        <f t="shared" si="26"/>
        <v>0.38167938931297712</v>
      </c>
      <c r="E24" s="26">
        <v>1300000</v>
      </c>
      <c r="F24" s="26">
        <v>787828</v>
      </c>
      <c r="G24" s="25">
        <f t="shared" si="0"/>
        <v>0.6060215384615385</v>
      </c>
      <c r="H24" s="26">
        <v>26935192.5</v>
      </c>
      <c r="I24" s="26">
        <v>11063031.460000001</v>
      </c>
      <c r="J24" s="25">
        <f t="shared" si="1"/>
        <v>0.41072776665694893</v>
      </c>
      <c r="K24" s="26">
        <v>1000000</v>
      </c>
      <c r="L24" s="26">
        <v>249900</v>
      </c>
      <c r="M24" s="25">
        <f t="shared" si="2"/>
        <v>0.24990000000000001</v>
      </c>
      <c r="N24" s="26">
        <v>1850000</v>
      </c>
      <c r="O24" s="26">
        <v>739000</v>
      </c>
      <c r="P24" s="25">
        <f t="shared" si="3"/>
        <v>0.39945945945945949</v>
      </c>
      <c r="Q24" s="26">
        <v>1200000</v>
      </c>
      <c r="R24" s="26">
        <v>512500</v>
      </c>
      <c r="S24" s="25">
        <f t="shared" si="4"/>
        <v>0.42708333333333331</v>
      </c>
      <c r="T24" s="24">
        <v>9650079.2100000009</v>
      </c>
      <c r="U24" s="24">
        <v>4485908.67</v>
      </c>
      <c r="V24" s="25">
        <f t="shared" si="5"/>
        <v>0.46485718638987206</v>
      </c>
      <c r="W24" s="24">
        <v>2876896</v>
      </c>
      <c r="X24" s="24">
        <v>1140820</v>
      </c>
      <c r="Y24" s="25">
        <f t="shared" si="6"/>
        <v>0.3965454434223552</v>
      </c>
      <c r="Z24" s="26">
        <v>7166000</v>
      </c>
      <c r="AA24" s="26">
        <v>2888883.98</v>
      </c>
      <c r="AB24" s="25">
        <f t="shared" si="7"/>
        <v>0.40313759140385153</v>
      </c>
      <c r="AC24" s="24">
        <v>3400000</v>
      </c>
      <c r="AD24" s="24">
        <v>1436666</v>
      </c>
      <c r="AE24" s="25">
        <f t="shared" si="8"/>
        <v>0.42254882352941175</v>
      </c>
      <c r="AF24" s="24">
        <v>1700000</v>
      </c>
      <c r="AG24" s="24">
        <v>611520</v>
      </c>
      <c r="AH24" s="25">
        <f t="shared" si="9"/>
        <v>0.35971764705882353</v>
      </c>
      <c r="AI24" s="26">
        <v>3120000</v>
      </c>
      <c r="AJ24" s="26">
        <v>1400000</v>
      </c>
      <c r="AK24" s="25">
        <f t="shared" si="10"/>
        <v>0.44871794871794873</v>
      </c>
      <c r="AL24" s="24">
        <v>9270000</v>
      </c>
      <c r="AM24" s="24">
        <v>4006517.24</v>
      </c>
      <c r="AN24" s="25">
        <f t="shared" si="11"/>
        <v>0.43220250701186624</v>
      </c>
      <c r="AO24" s="24">
        <v>2975000</v>
      </c>
      <c r="AP24" s="24">
        <v>1155680</v>
      </c>
      <c r="AQ24" s="25">
        <f t="shared" si="12"/>
        <v>0.38846386554621848</v>
      </c>
      <c r="AR24" s="24">
        <v>2450000</v>
      </c>
      <c r="AS24" s="24">
        <v>1200000</v>
      </c>
      <c r="AT24" s="25">
        <f t="shared" si="13"/>
        <v>0.48979591836734693</v>
      </c>
      <c r="AU24" s="24">
        <v>2471900</v>
      </c>
      <c r="AV24" s="24">
        <v>1029958.3</v>
      </c>
      <c r="AW24" s="25">
        <f t="shared" si="14"/>
        <v>0.41666665318176305</v>
      </c>
      <c r="AX24" s="24">
        <v>1800000</v>
      </c>
      <c r="AY24" s="24">
        <v>825000</v>
      </c>
      <c r="AZ24" s="25">
        <f t="shared" si="15"/>
        <v>0.45833333333333331</v>
      </c>
      <c r="BA24" s="24">
        <v>2400000</v>
      </c>
      <c r="BB24" s="24">
        <v>1233000</v>
      </c>
      <c r="BC24" s="25">
        <f t="shared" si="16"/>
        <v>0.51375000000000004</v>
      </c>
      <c r="BD24" s="24">
        <v>5500000</v>
      </c>
      <c r="BE24" s="24">
        <v>2450000</v>
      </c>
      <c r="BF24" s="25">
        <f t="shared" si="17"/>
        <v>0.44545454545454544</v>
      </c>
      <c r="BG24" s="24">
        <v>1821500</v>
      </c>
      <c r="BH24" s="24">
        <v>400000</v>
      </c>
      <c r="BI24" s="25">
        <f t="shared" si="18"/>
        <v>0.21959923140269008</v>
      </c>
      <c r="BJ24" s="26">
        <v>2000000</v>
      </c>
      <c r="BK24" s="26">
        <v>833500</v>
      </c>
      <c r="BL24" s="25">
        <f t="shared" si="19"/>
        <v>0.41675000000000001</v>
      </c>
      <c r="BM24" s="26">
        <v>5873152</v>
      </c>
      <c r="BN24" s="26">
        <v>1933074.17</v>
      </c>
      <c r="BO24" s="25">
        <f t="shared" si="20"/>
        <v>0.32913743250642924</v>
      </c>
      <c r="BP24" s="26">
        <v>2800000</v>
      </c>
      <c r="BQ24" s="26">
        <v>1417563</v>
      </c>
      <c r="BR24" s="25">
        <f t="shared" si="21"/>
        <v>0.50627250000000001</v>
      </c>
      <c r="BS24" s="26">
        <v>1500000</v>
      </c>
      <c r="BT24" s="26">
        <v>825000</v>
      </c>
      <c r="BU24" s="25">
        <f t="shared" si="22"/>
        <v>0.55000000000000004</v>
      </c>
      <c r="BV24" s="26">
        <v>3200000</v>
      </c>
      <c r="BW24" s="26">
        <v>747700</v>
      </c>
      <c r="BX24" s="25">
        <f t="shared" si="23"/>
        <v>0.23365625000000001</v>
      </c>
      <c r="BY24" s="26">
        <v>33868813</v>
      </c>
      <c r="BZ24" s="26">
        <v>13177500</v>
      </c>
      <c r="CA24" s="25">
        <f t="shared" si="24"/>
        <v>0.38907475145349796</v>
      </c>
      <c r="CB24" s="3">
        <f t="shared" si="28"/>
        <v>139438532.71000001</v>
      </c>
      <c r="CC24" s="3">
        <f>C24+F24+I24+L24+O24+R24+U24+X24+AA24+AD24+AG24+AJ24+AM24+AP24+AS24+AV24+AY24+BB24+BE24+BH24+BK24+BN24+BQ24+BT24+BW24+BZ24</f>
        <v>57050550.820000008</v>
      </c>
      <c r="CD24" s="19">
        <f t="shared" si="25"/>
        <v>0.40914480173605955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5000</v>
      </c>
      <c r="C25" s="26">
        <v>4819</v>
      </c>
      <c r="D25" s="25">
        <f t="shared" si="26"/>
        <v>0.96379999999999999</v>
      </c>
      <c r="E25" s="26">
        <v>0</v>
      </c>
      <c r="F25" s="26">
        <v>0</v>
      </c>
      <c r="G25" s="25">
        <f t="shared" si="0"/>
        <v>0</v>
      </c>
      <c r="H25" s="26">
        <v>1072607.1399999999</v>
      </c>
      <c r="I25" s="26">
        <v>804854.71</v>
      </c>
      <c r="J25" s="25">
        <f t="shared" si="1"/>
        <v>0.75037232178036783</v>
      </c>
      <c r="K25" s="26">
        <v>517113.86</v>
      </c>
      <c r="L25" s="26">
        <v>17002</v>
      </c>
      <c r="M25" s="25">
        <f t="shared" si="2"/>
        <v>3.2878639145351857E-2</v>
      </c>
      <c r="N25" s="26">
        <v>1912</v>
      </c>
      <c r="O25" s="26">
        <v>1912</v>
      </c>
      <c r="P25" s="25">
        <f t="shared" si="3"/>
        <v>1</v>
      </c>
      <c r="Q25" s="26">
        <v>250000</v>
      </c>
      <c r="R25" s="26">
        <v>21844</v>
      </c>
      <c r="S25" s="25">
        <f t="shared" si="4"/>
        <v>8.7375999999999995E-2</v>
      </c>
      <c r="T25" s="24">
        <v>895000</v>
      </c>
      <c r="U25" s="24">
        <v>1939</v>
      </c>
      <c r="V25" s="25">
        <f t="shared" si="5"/>
        <v>2.1664804469273742E-3</v>
      </c>
      <c r="W25" s="24">
        <v>257040.81</v>
      </c>
      <c r="X25" s="24">
        <v>0</v>
      </c>
      <c r="Y25" s="25">
        <f t="shared" si="6"/>
        <v>0</v>
      </c>
      <c r="Z25" s="26">
        <v>1849010</v>
      </c>
      <c r="AA25" s="26">
        <v>0</v>
      </c>
      <c r="AB25" s="25">
        <f t="shared" si="7"/>
        <v>0</v>
      </c>
      <c r="AC25" s="24">
        <v>1540000</v>
      </c>
      <c r="AD25" s="24">
        <v>730745.37</v>
      </c>
      <c r="AE25" s="25">
        <f t="shared" si="8"/>
        <v>0.47450998051948051</v>
      </c>
      <c r="AF25" s="24">
        <v>1563</v>
      </c>
      <c r="AG25" s="24">
        <v>1563</v>
      </c>
      <c r="AH25" s="25">
        <f t="shared" si="9"/>
        <v>1</v>
      </c>
      <c r="AI25" s="26">
        <v>70000</v>
      </c>
      <c r="AJ25" s="26">
        <v>10293</v>
      </c>
      <c r="AK25" s="25">
        <f t="shared" si="10"/>
        <v>0.14704285714285714</v>
      </c>
      <c r="AL25" s="24">
        <v>295994</v>
      </c>
      <c r="AM25" s="24">
        <v>5739</v>
      </c>
      <c r="AN25" s="25">
        <f t="shared" si="11"/>
        <v>1.9388906531889159E-2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2239</v>
      </c>
      <c r="AV25" s="24">
        <v>2239</v>
      </c>
      <c r="AW25" s="25">
        <f t="shared" si="14"/>
        <v>1</v>
      </c>
      <c r="AX25" s="24">
        <v>15000</v>
      </c>
      <c r="AY25" s="24">
        <v>176</v>
      </c>
      <c r="AZ25" s="25">
        <f t="shared" si="15"/>
        <v>1.1733333333333333E-2</v>
      </c>
      <c r="BA25" s="24">
        <v>10000</v>
      </c>
      <c r="BB25" s="24">
        <v>100</v>
      </c>
      <c r="BC25" s="25">
        <f t="shared" si="16"/>
        <v>0.01</v>
      </c>
      <c r="BD25" s="24">
        <v>3500</v>
      </c>
      <c r="BE25" s="24">
        <v>0</v>
      </c>
      <c r="BF25" s="25">
        <f t="shared" si="17"/>
        <v>0</v>
      </c>
      <c r="BG25" s="24">
        <v>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6000</v>
      </c>
      <c r="BN25" s="26">
        <v>976</v>
      </c>
      <c r="BO25" s="25">
        <f t="shared" si="20"/>
        <v>0.16266666666666665</v>
      </c>
      <c r="BP25" s="26">
        <v>150000</v>
      </c>
      <c r="BQ25" s="26">
        <v>0</v>
      </c>
      <c r="BR25" s="25">
        <f t="shared" si="21"/>
        <v>0</v>
      </c>
      <c r="BS25" s="26">
        <v>42000</v>
      </c>
      <c r="BT25" s="26">
        <v>6196</v>
      </c>
      <c r="BU25" s="25">
        <f t="shared" si="22"/>
        <v>0.14752380952380953</v>
      </c>
      <c r="BV25" s="26">
        <v>23800000</v>
      </c>
      <c r="BW25" s="26">
        <v>5926405.4900000002</v>
      </c>
      <c r="BX25" s="25">
        <f t="shared" si="23"/>
        <v>0.24900863403361345</v>
      </c>
      <c r="BY25" s="26">
        <v>230000000</v>
      </c>
      <c r="BZ25" s="26">
        <v>76814698.060000002</v>
      </c>
      <c r="CA25" s="25">
        <f t="shared" si="24"/>
        <v>0.33397694808695655</v>
      </c>
      <c r="CB25" s="3">
        <f t="shared" si="28"/>
        <v>260783979.81</v>
      </c>
      <c r="CC25" s="3">
        <f>C25+F25+I25+L25+O25+R25+U25+X25+AA25+AD25+AG25+AJ25+AM25+AP25+AS25+AV25+AY25+BB25+BE25+BH25+BK25+BN25+BQ25+BT25+BW25+BZ25</f>
        <v>84351501.629999995</v>
      </c>
      <c r="CD25" s="19">
        <f t="shared" si="25"/>
        <v>0.32345354071003968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100000</v>
      </c>
      <c r="X26" s="24">
        <v>0</v>
      </c>
      <c r="Y26" s="25">
        <f t="shared" si="6"/>
        <v>0</v>
      </c>
      <c r="Z26" s="24">
        <v>2146000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1425559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7513984.4400000004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14613400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25">
        <f t="shared" si="24"/>
        <v>0</v>
      </c>
      <c r="CB26" s="3">
        <f t="shared" si="28"/>
        <v>25798943.440000001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968360316.13999999</v>
      </c>
      <c r="C27" s="3">
        <f>SUM(C13:C26)</f>
        <v>288170854.43000001</v>
      </c>
      <c r="D27" s="16">
        <f t="shared" si="26"/>
        <v>0.29758639385253155</v>
      </c>
      <c r="E27" s="3">
        <f>SUM(E13:E26)</f>
        <v>253889167.75999999</v>
      </c>
      <c r="F27" s="3">
        <f>SUM(F13:F26)</f>
        <v>83114415.170000002</v>
      </c>
      <c r="G27" s="16">
        <f t="shared" si="0"/>
        <v>0.32736495181459491</v>
      </c>
      <c r="H27" s="3">
        <f>SUM(H13:H26)</f>
        <v>3072001316.6399999</v>
      </c>
      <c r="I27" s="3">
        <f>SUM(I13:I26)</f>
        <v>866204614.95000005</v>
      </c>
      <c r="J27" s="16">
        <f t="shared" si="1"/>
        <v>0.28196752724618329</v>
      </c>
      <c r="K27" s="3">
        <f>SUM(K13:K26)</f>
        <v>1628944498.2399995</v>
      </c>
      <c r="L27" s="3">
        <f>SUM(L13:L26)</f>
        <v>534567052.37</v>
      </c>
      <c r="M27" s="16">
        <f t="shared" si="2"/>
        <v>0.32816775092556894</v>
      </c>
      <c r="N27" s="3">
        <f>SUM(N13:N26)</f>
        <v>555690123.48000002</v>
      </c>
      <c r="O27" s="3">
        <f>SUM(O13:O26)</f>
        <v>186770511.04000002</v>
      </c>
      <c r="P27" s="16">
        <f t="shared" si="3"/>
        <v>0.3361055076349978</v>
      </c>
      <c r="Q27" s="3">
        <f>SUM(Q13:Q26)</f>
        <v>492235813.90999997</v>
      </c>
      <c r="R27" s="3">
        <f>SUM(R13:R26)</f>
        <v>166490149.19</v>
      </c>
      <c r="S27" s="16">
        <f t="shared" si="4"/>
        <v>0.33823249850008058</v>
      </c>
      <c r="T27" s="3">
        <f>SUM(T13:T26)</f>
        <v>1657377357.8799999</v>
      </c>
      <c r="U27" s="3">
        <f>SUM(U13:U26)</f>
        <v>666808761.8599999</v>
      </c>
      <c r="V27" s="16">
        <f t="shared" si="5"/>
        <v>0.40232766466227982</v>
      </c>
      <c r="W27" s="3">
        <f>SUM(W13:W26)</f>
        <v>340063316.75999999</v>
      </c>
      <c r="X27" s="3">
        <f>SUM(X13:X26)</f>
        <v>107681191.97000001</v>
      </c>
      <c r="Y27" s="16">
        <f t="shared" si="6"/>
        <v>0.31665041968050944</v>
      </c>
      <c r="Z27" s="3">
        <f>SUM(Z13:Z26)</f>
        <v>1229904983.0900002</v>
      </c>
      <c r="AA27" s="3">
        <f>SUM(AA13:AA26)</f>
        <v>424222631.21999997</v>
      </c>
      <c r="AB27" s="16">
        <f t="shared" si="7"/>
        <v>0.3449230932898471</v>
      </c>
      <c r="AC27" s="3">
        <f>SUM(AC13:AC26)</f>
        <v>1284134391.3199999</v>
      </c>
      <c r="AD27" s="3">
        <f>SUM(AD13:AD26)</f>
        <v>436483368.08999997</v>
      </c>
      <c r="AE27" s="16">
        <f t="shared" si="8"/>
        <v>0.33990474131085746</v>
      </c>
      <c r="AF27" s="3">
        <f>SUM(AF13:AF26)</f>
        <v>430602217.25999999</v>
      </c>
      <c r="AG27" s="3">
        <f>SUM(AG13:AG26)</f>
        <v>157502870.96000001</v>
      </c>
      <c r="AH27" s="16">
        <f t="shared" si="9"/>
        <v>0.36577347873919308</v>
      </c>
      <c r="AI27" s="3">
        <f>SUM(AI13:AI26)</f>
        <v>1735003451.9699998</v>
      </c>
      <c r="AJ27" s="3">
        <f>SUM(AJ13:AJ26)</f>
        <v>568392994.49000001</v>
      </c>
      <c r="AK27" s="16">
        <f t="shared" si="10"/>
        <v>0.32760337960401253</v>
      </c>
      <c r="AL27" s="3">
        <f>SUM(AL13:AL26)</f>
        <v>2168831034.1299996</v>
      </c>
      <c r="AM27" s="3">
        <f>SUM(AM13:AM26)</f>
        <v>722220616.53000009</v>
      </c>
      <c r="AN27" s="16">
        <f t="shared" si="11"/>
        <v>0.33299994566875524</v>
      </c>
      <c r="AO27" s="3">
        <f>SUM(AO13:AO26)</f>
        <v>563542490.47000003</v>
      </c>
      <c r="AP27" s="3">
        <f>SUM(AP13:AP26)</f>
        <v>168663683.31</v>
      </c>
      <c r="AQ27" s="16">
        <f t="shared" si="12"/>
        <v>0.29929186558644905</v>
      </c>
      <c r="AR27" s="3">
        <f>SUM(AR13:AR26)</f>
        <v>638617649.27999997</v>
      </c>
      <c r="AS27" s="3">
        <f>SUM(AS13:AS26)</f>
        <v>170659817.75000003</v>
      </c>
      <c r="AT27" s="16">
        <f t="shared" si="13"/>
        <v>0.26723316830095117</v>
      </c>
      <c r="AU27" s="3">
        <f>SUM(AU13:AU26)</f>
        <v>452523670.45999998</v>
      </c>
      <c r="AV27" s="3">
        <f>SUM(AV13:AV26)</f>
        <v>152879468.44</v>
      </c>
      <c r="AW27" s="16">
        <f t="shared" si="14"/>
        <v>0.33783750645484412</v>
      </c>
      <c r="AX27" s="3">
        <f>SUM(AX13:AX26)</f>
        <v>596121560.01999998</v>
      </c>
      <c r="AY27" s="3">
        <f>SUM(AY13:AY26)</f>
        <v>193483764.92999998</v>
      </c>
      <c r="AZ27" s="16">
        <f t="shared" si="15"/>
        <v>0.32457099005697521</v>
      </c>
      <c r="BA27" s="3">
        <f>SUM(BA13:BA26)</f>
        <v>321874609.13</v>
      </c>
      <c r="BB27" s="3">
        <f>SUM(BB13:BB26)</f>
        <v>135738597.18000001</v>
      </c>
      <c r="BC27" s="16">
        <f t="shared" si="16"/>
        <v>0.42171265868684088</v>
      </c>
      <c r="BD27" s="3">
        <f>SUM(BD13:BD26)</f>
        <v>1059253011.2099999</v>
      </c>
      <c r="BE27" s="3">
        <f>SUM(BE13:BE26)</f>
        <v>330817916.75999999</v>
      </c>
      <c r="BF27" s="16">
        <f t="shared" si="17"/>
        <v>0.31231246289505654</v>
      </c>
      <c r="BG27" s="3">
        <f>SUM(BG13:BG26)</f>
        <v>616001359.78999996</v>
      </c>
      <c r="BH27" s="3">
        <f>SUM(BH13:BH26)</f>
        <v>199861355.37</v>
      </c>
      <c r="BI27" s="16">
        <f t="shared" si="18"/>
        <v>0.32444953601747634</v>
      </c>
      <c r="BJ27" s="3">
        <f>SUM(BJ13:BJ26)</f>
        <v>388837953.30000001</v>
      </c>
      <c r="BK27" s="3">
        <f>SUM(BK13:BK26)</f>
        <v>117838653.30000001</v>
      </c>
      <c r="BL27" s="16">
        <f t="shared" si="19"/>
        <v>0.3030533730051912</v>
      </c>
      <c r="BM27" s="3">
        <f>SUM(BM13:BM26)</f>
        <v>738064784.95000005</v>
      </c>
      <c r="BN27" s="3">
        <f>SUM(BN13:BN26)</f>
        <v>238024904.14999998</v>
      </c>
      <c r="BO27" s="16">
        <f t="shared" si="20"/>
        <v>0.32249866001414074</v>
      </c>
      <c r="BP27" s="3">
        <f>SUM(BP13:BP26)</f>
        <v>522609185.44</v>
      </c>
      <c r="BQ27" s="3">
        <f>SUM(BQ13:BQ26)</f>
        <v>161609941.91</v>
      </c>
      <c r="BR27" s="16">
        <f t="shared" si="21"/>
        <v>0.30923670385535962</v>
      </c>
      <c r="BS27" s="3">
        <f>SUM(BS13:BS26)</f>
        <v>542833166.44000006</v>
      </c>
      <c r="BT27" s="3">
        <f>SUM(BT13:BT26)</f>
        <v>163000302.81</v>
      </c>
      <c r="BU27" s="16">
        <f t="shared" si="22"/>
        <v>0.30027697806120807</v>
      </c>
      <c r="BV27" s="3">
        <f>SUM(BV13:BV26)</f>
        <v>4477685886.71</v>
      </c>
      <c r="BW27" s="3">
        <f>SUM(BW13:BW26)</f>
        <v>1502332795.9700003</v>
      </c>
      <c r="BX27" s="16">
        <f t="shared" si="23"/>
        <v>0.33551545016344281</v>
      </c>
      <c r="BY27" s="3">
        <f>SUM(BY13:BY26)</f>
        <v>12346077160.65</v>
      </c>
      <c r="BZ27" s="3">
        <f>SUM(BZ13:BZ26)</f>
        <v>4153929835.5500002</v>
      </c>
      <c r="CA27" s="16">
        <f t="shared" si="24"/>
        <v>0.33645746592201786</v>
      </c>
      <c r="CB27" s="3">
        <f>SUM(CB13:CB26)</f>
        <v>39081080476.429993</v>
      </c>
      <c r="CC27" s="3">
        <f>SUM(CC13:CC26)</f>
        <v>12897471069.699997</v>
      </c>
      <c r="CD27" s="19">
        <f t="shared" si="25"/>
        <v>0.33001828282302814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12981859.25999999</v>
      </c>
      <c r="C28" s="3">
        <f>C12-C27</f>
        <v>174739092.64999998</v>
      </c>
      <c r="D28" s="16"/>
      <c r="E28" s="3">
        <f>E12-E27</f>
        <v>-657000</v>
      </c>
      <c r="F28" s="3">
        <f>F12-F27</f>
        <v>21604743.829999998</v>
      </c>
      <c r="G28" s="16"/>
      <c r="H28" s="3">
        <f>H12-H27</f>
        <v>-194623094.04999971</v>
      </c>
      <c r="I28" s="3">
        <f>I12-I27</f>
        <v>358571935.00999999</v>
      </c>
      <c r="J28" s="16"/>
      <c r="K28" s="3">
        <f>K12-K27</f>
        <v>-6830451.2799994946</v>
      </c>
      <c r="L28" s="3">
        <f>L12-L27</f>
        <v>155774945.87</v>
      </c>
      <c r="M28" s="16"/>
      <c r="N28" s="3">
        <f>N12-N27</f>
        <v>-24713619.710000038</v>
      </c>
      <c r="O28" s="3">
        <f>O12-O27</f>
        <v>29388860.169999987</v>
      </c>
      <c r="P28" s="16"/>
      <c r="Q28" s="3">
        <f>Q12-Q27</f>
        <v>-25084612.699999988</v>
      </c>
      <c r="R28" s="3">
        <f>R12-R27</f>
        <v>25481600.210000008</v>
      </c>
      <c r="S28" s="16"/>
      <c r="T28" s="3">
        <f>T12-T27</f>
        <v>-103668228.3499999</v>
      </c>
      <c r="U28" s="3">
        <f>U12-U27</f>
        <v>-2315015.2499998808</v>
      </c>
      <c r="V28" s="16"/>
      <c r="W28" s="3">
        <f>W12-W27</f>
        <v>-14890562.959999979</v>
      </c>
      <c r="X28" s="3">
        <f>X12-X27</f>
        <v>36968026.309999987</v>
      </c>
      <c r="Y28" s="16"/>
      <c r="Z28" s="3">
        <f>Z12-Z27</f>
        <v>-60856553.0400002</v>
      </c>
      <c r="AA28" s="3">
        <f>AA12-AA27</f>
        <v>47194415.680000007</v>
      </c>
      <c r="AB28" s="16"/>
      <c r="AC28" s="3">
        <f>AC12-AC27</f>
        <v>-18092909.859999895</v>
      </c>
      <c r="AD28" s="3">
        <f>AD12-AD27</f>
        <v>61222640.76000005</v>
      </c>
      <c r="AE28" s="16"/>
      <c r="AF28" s="3">
        <f>AF12-AF27</f>
        <v>-31724000</v>
      </c>
      <c r="AG28" s="3">
        <f>AG12-AG27</f>
        <v>38679900.00999999</v>
      </c>
      <c r="AH28" s="16"/>
      <c r="AI28" s="3">
        <f>AI12-AI27</f>
        <v>24053542.630000114</v>
      </c>
      <c r="AJ28" s="3">
        <f>AJ12-AJ27</f>
        <v>163618028.04999995</v>
      </c>
      <c r="AK28" s="19"/>
      <c r="AL28" s="3">
        <f>AL12-AL27</f>
        <v>-69165156.319999695</v>
      </c>
      <c r="AM28" s="3">
        <f>AM12-AM27</f>
        <v>97404422.529999852</v>
      </c>
      <c r="AN28" s="16"/>
      <c r="AO28" s="3">
        <f>AO12-AO27</f>
        <v>-39888559.720000029</v>
      </c>
      <c r="AP28" s="3">
        <f>AP12-AP27</f>
        <v>14396822.310000002</v>
      </c>
      <c r="AQ28" s="16"/>
      <c r="AR28" s="3">
        <f>AR12-AR27</f>
        <v>-38280114.689999938</v>
      </c>
      <c r="AS28" s="3">
        <f>AS12-AS27</f>
        <v>42251063.48999998</v>
      </c>
      <c r="AT28" s="16"/>
      <c r="AU28" s="3">
        <f>AU12-AU27</f>
        <v>-19573990.969999969</v>
      </c>
      <c r="AV28" s="3">
        <f>AV12-AV27</f>
        <v>30029473.319999993</v>
      </c>
      <c r="AW28" s="16"/>
      <c r="AX28" s="3">
        <f>AX12-AX27</f>
        <v>-42868028.980000019</v>
      </c>
      <c r="AY28" s="3">
        <f>AY12-AY27</f>
        <v>39010504.24000001</v>
      </c>
      <c r="AZ28" s="16"/>
      <c r="BA28" s="3">
        <f>BA12-BA27</f>
        <v>-2965714.4499999881</v>
      </c>
      <c r="BB28" s="3">
        <f>BB12-BB27</f>
        <v>5957923.4199999869</v>
      </c>
      <c r="BC28" s="16"/>
      <c r="BD28" s="3">
        <f>BD12-BD27</f>
        <v>-36753047.029999971</v>
      </c>
      <c r="BE28" s="3">
        <f>BE12-BE27</f>
        <v>7995421.1200000048</v>
      </c>
      <c r="BF28" s="16"/>
      <c r="BG28" s="3">
        <f>BG12-BG27</f>
        <v>-30001675</v>
      </c>
      <c r="BH28" s="3">
        <f>BH12-BH27</f>
        <v>11110243.319999993</v>
      </c>
      <c r="BI28" s="16"/>
      <c r="BJ28" s="3">
        <f>BJ12-BJ27</f>
        <v>-1937269.5</v>
      </c>
      <c r="BK28" s="3">
        <f>BK12-BK27</f>
        <v>18857240</v>
      </c>
      <c r="BL28" s="16"/>
      <c r="BM28" s="3">
        <f>BM12-BM27</f>
        <v>-78634667.390000105</v>
      </c>
      <c r="BN28" s="3">
        <f>BN12-BN27</f>
        <v>71374348.5</v>
      </c>
      <c r="BO28" s="16"/>
      <c r="BP28" s="3">
        <f>BP12-BP27</f>
        <v>-8164253.6399999857</v>
      </c>
      <c r="BQ28" s="3">
        <f>BQ12-BQ27</f>
        <v>57572244.550000012</v>
      </c>
      <c r="BR28" s="16"/>
      <c r="BS28" s="3">
        <f>BS12-BS27</f>
        <v>-36424729.01000005</v>
      </c>
      <c r="BT28" s="3">
        <f>BT12-BT27</f>
        <v>53740957.310000002</v>
      </c>
      <c r="BU28" s="16"/>
      <c r="BV28" s="3">
        <f>BV12-BV27</f>
        <v>-142012520.02000046</v>
      </c>
      <c r="BW28" s="3">
        <f>BW12-BW27</f>
        <v>143496711.14999962</v>
      </c>
      <c r="BX28" s="16"/>
      <c r="BY28" s="3">
        <f>BY12-BY27</f>
        <v>-196000000</v>
      </c>
      <c r="BZ28" s="3">
        <f>BZ12-BZ27</f>
        <v>232941278.38000011</v>
      </c>
      <c r="CA28" s="16"/>
      <c r="CB28" s="3">
        <f t="shared" ref="CB28:CC28" si="29">BY28+BV28+BS28+BP28+BM28+BJ28+BG28+BD28+BA28+AX28+AU28+AR28+AO28+AL28+AI28+AF28+AC28+Z28+W28+T28+Q28+N28+K28+H28+E28+B28</f>
        <v>-1186775356.7799993</v>
      </c>
      <c r="CC28" s="3">
        <f t="shared" si="29"/>
        <v>1937067826.9399996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3" sqref="B3:D3"/>
    </sheetView>
  </sheetViews>
  <sheetFormatPr defaultColWidth="8.85546875" defaultRowHeight="12.75" x14ac:dyDescent="0.2"/>
  <cols>
    <col min="1" max="1" width="47.7109375" style="22" customWidth="1"/>
    <col min="2" max="2" width="16.28515625" style="22" customWidth="1"/>
    <col min="3" max="3" width="15.7109375" style="22" customWidth="1"/>
    <col min="4" max="4" width="8.28515625" style="22" customWidth="1"/>
    <col min="5" max="6" width="16.28515625" style="22" customWidth="1"/>
    <col min="7" max="7" width="8.28515625" style="22" customWidth="1"/>
    <col min="8" max="8" width="16.85546875" style="22" customWidth="1"/>
    <col min="9" max="9" width="16.28515625" style="22" customWidth="1"/>
    <col min="10" max="10" width="8.28515625" style="22" customWidth="1"/>
    <col min="11" max="11" width="16.5703125" style="22" customWidth="1"/>
    <col min="12" max="12" width="16" style="22" customWidth="1"/>
    <col min="13" max="13" width="8.28515625" style="22" customWidth="1"/>
    <col min="14" max="14" width="15.85546875" style="22" customWidth="1"/>
    <col min="15" max="15" width="15.5703125" style="22" customWidth="1"/>
    <col min="16" max="16" width="8.28515625" style="22" customWidth="1"/>
    <col min="17" max="17" width="15.28515625" style="22" customWidth="1"/>
    <col min="18" max="18" width="14.28515625" style="22" customWidth="1"/>
    <col min="19" max="19" width="8.28515625" style="22" customWidth="1"/>
    <col min="20" max="20" width="16.140625" style="22" customWidth="1"/>
    <col min="21" max="21" width="15.28515625" style="22" customWidth="1"/>
    <col min="22" max="22" width="8.28515625" style="22" customWidth="1"/>
    <col min="23" max="23" width="16.5703125" style="22" customWidth="1"/>
    <col min="24" max="24" width="14.140625" style="22" customWidth="1"/>
    <col min="25" max="25" width="8.28515625" style="22" customWidth="1"/>
    <col min="26" max="27" width="16.42578125" style="22" customWidth="1"/>
    <col min="28" max="28" width="8.28515625" style="22" customWidth="1"/>
    <col min="29" max="29" width="16.85546875" style="22" customWidth="1"/>
    <col min="30" max="30" width="17.28515625" style="22" customWidth="1"/>
    <col min="31" max="31" width="8.28515625" style="22" customWidth="1"/>
    <col min="32" max="32" width="16.140625" style="22" customWidth="1"/>
    <col min="33" max="33" width="16.28515625" style="22" customWidth="1"/>
    <col min="34" max="34" width="8.28515625" style="22" customWidth="1"/>
    <col min="35" max="35" width="16.42578125" style="22" customWidth="1"/>
    <col min="36" max="36" width="15.7109375" style="22" customWidth="1"/>
    <col min="37" max="37" width="8.28515625" style="22" customWidth="1"/>
    <col min="38" max="38" width="17.140625" style="22" customWidth="1"/>
    <col min="39" max="39" width="17" style="22" customWidth="1"/>
    <col min="40" max="40" width="8.28515625" style="22" customWidth="1"/>
    <col min="41" max="41" width="15.28515625" style="22" customWidth="1"/>
    <col min="42" max="42" width="15.7109375" style="22" customWidth="1"/>
    <col min="43" max="43" width="8.28515625" style="22" customWidth="1"/>
    <col min="44" max="44" width="16.28515625" style="22" customWidth="1"/>
    <col min="45" max="45" width="15.85546875" style="22" customWidth="1"/>
    <col min="46" max="46" width="8.28515625" style="22" customWidth="1"/>
    <col min="47" max="47" width="15.5703125" style="22" customWidth="1"/>
    <col min="48" max="48" width="15.140625" style="22" customWidth="1"/>
    <col min="49" max="49" width="8.28515625" style="22" customWidth="1"/>
    <col min="50" max="50" width="15.5703125" style="22" customWidth="1"/>
    <col min="51" max="51" width="15.140625" style="22" customWidth="1"/>
    <col min="52" max="52" width="8.28515625" style="22" customWidth="1"/>
    <col min="53" max="53" width="15.7109375" style="22" customWidth="1"/>
    <col min="54" max="54" width="14.28515625" style="22" customWidth="1"/>
    <col min="55" max="55" width="8.28515625" style="22" customWidth="1"/>
    <col min="56" max="56" width="16.85546875" style="22" customWidth="1"/>
    <col min="57" max="57" width="16" style="22" customWidth="1"/>
    <col min="58" max="58" width="8.28515625" style="22" customWidth="1"/>
    <col min="59" max="59" width="16.5703125" style="22" customWidth="1"/>
    <col min="60" max="60" width="15.85546875" style="22" customWidth="1"/>
    <col min="61" max="61" width="8.28515625" style="22" customWidth="1"/>
    <col min="62" max="62" width="15.140625" style="22" customWidth="1"/>
    <col min="63" max="63" width="15.28515625" style="22" customWidth="1"/>
    <col min="64" max="64" width="8.28515625" style="22" customWidth="1"/>
    <col min="65" max="65" width="15.28515625" style="22" customWidth="1"/>
    <col min="66" max="66" width="15.42578125" style="22" customWidth="1"/>
    <col min="67" max="67" width="8.28515625" style="22" customWidth="1"/>
    <col min="68" max="68" width="15.5703125" style="22" customWidth="1"/>
    <col min="69" max="69" width="15.7109375" style="22" customWidth="1"/>
    <col min="70" max="70" width="8.28515625" style="22" customWidth="1"/>
    <col min="71" max="71" width="15.5703125" style="22" customWidth="1"/>
    <col min="72" max="72" width="15.140625" style="22" customWidth="1"/>
    <col min="73" max="73" width="8.28515625" style="22" customWidth="1"/>
    <col min="74" max="74" width="16.85546875" style="22" customWidth="1"/>
    <col min="75" max="75" width="15.85546875" style="22" customWidth="1"/>
    <col min="76" max="76" width="8.28515625" style="22" customWidth="1"/>
    <col min="77" max="77" width="17" style="22" customWidth="1"/>
    <col min="78" max="78" width="16.28515625" style="22" customWidth="1"/>
    <col min="79" max="79" width="8.28515625" style="22" customWidth="1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18.75" customHeight="1" x14ac:dyDescent="0.3">
      <c r="A2" s="20"/>
      <c r="B2" s="64" t="s">
        <v>71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5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3.15" customHeight="1" x14ac:dyDescent="0.2">
      <c r="A4" s="61"/>
      <c r="B4" s="60" t="s">
        <v>26</v>
      </c>
      <c r="C4" s="60" t="s">
        <v>64</v>
      </c>
      <c r="D4" s="62" t="s">
        <v>27</v>
      </c>
      <c r="E4" s="60" t="s">
        <v>26</v>
      </c>
      <c r="F4" s="60" t="s">
        <v>64</v>
      </c>
      <c r="G4" s="62" t="s">
        <v>27</v>
      </c>
      <c r="H4" s="60" t="s">
        <v>26</v>
      </c>
      <c r="I4" s="60" t="s">
        <v>64</v>
      </c>
      <c r="J4" s="62" t="s">
        <v>27</v>
      </c>
      <c r="K4" s="60" t="s">
        <v>26</v>
      </c>
      <c r="L4" s="60" t="s">
        <v>64</v>
      </c>
      <c r="M4" s="62" t="s">
        <v>27</v>
      </c>
      <c r="N4" s="60" t="s">
        <v>26</v>
      </c>
      <c r="O4" s="60" t="s">
        <v>64</v>
      </c>
      <c r="P4" s="62" t="s">
        <v>27</v>
      </c>
      <c r="Q4" s="60" t="s">
        <v>26</v>
      </c>
      <c r="R4" s="60" t="s">
        <v>64</v>
      </c>
      <c r="S4" s="62" t="s">
        <v>27</v>
      </c>
      <c r="T4" s="60" t="s">
        <v>26</v>
      </c>
      <c r="U4" s="60" t="s">
        <v>64</v>
      </c>
      <c r="V4" s="62" t="s">
        <v>27</v>
      </c>
      <c r="W4" s="60" t="s">
        <v>26</v>
      </c>
      <c r="X4" s="60" t="s">
        <v>64</v>
      </c>
      <c r="Y4" s="62" t="s">
        <v>27</v>
      </c>
      <c r="Z4" s="60" t="s">
        <v>26</v>
      </c>
      <c r="AA4" s="60" t="s">
        <v>64</v>
      </c>
      <c r="AB4" s="62" t="s">
        <v>27</v>
      </c>
      <c r="AC4" s="60" t="s">
        <v>26</v>
      </c>
      <c r="AD4" s="60" t="s">
        <v>64</v>
      </c>
      <c r="AE4" s="62" t="s">
        <v>27</v>
      </c>
      <c r="AF4" s="60" t="s">
        <v>26</v>
      </c>
      <c r="AG4" s="60" t="s">
        <v>64</v>
      </c>
      <c r="AH4" s="62" t="s">
        <v>27</v>
      </c>
      <c r="AI4" s="60" t="s">
        <v>26</v>
      </c>
      <c r="AJ4" s="60" t="s">
        <v>64</v>
      </c>
      <c r="AK4" s="62" t="s">
        <v>27</v>
      </c>
      <c r="AL4" s="60" t="s">
        <v>26</v>
      </c>
      <c r="AM4" s="60" t="s">
        <v>64</v>
      </c>
      <c r="AN4" s="62" t="s">
        <v>27</v>
      </c>
      <c r="AO4" s="60" t="s">
        <v>26</v>
      </c>
      <c r="AP4" s="60" t="s">
        <v>64</v>
      </c>
      <c r="AQ4" s="62" t="s">
        <v>27</v>
      </c>
      <c r="AR4" s="60" t="s">
        <v>26</v>
      </c>
      <c r="AS4" s="60" t="s">
        <v>64</v>
      </c>
      <c r="AT4" s="62" t="s">
        <v>27</v>
      </c>
      <c r="AU4" s="60" t="s">
        <v>26</v>
      </c>
      <c r="AV4" s="60" t="s">
        <v>64</v>
      </c>
      <c r="AW4" s="62" t="s">
        <v>27</v>
      </c>
      <c r="AX4" s="60" t="s">
        <v>26</v>
      </c>
      <c r="AY4" s="60" t="s">
        <v>64</v>
      </c>
      <c r="AZ4" s="62" t="s">
        <v>27</v>
      </c>
      <c r="BA4" s="60" t="s">
        <v>26</v>
      </c>
      <c r="BB4" s="60" t="s">
        <v>64</v>
      </c>
      <c r="BC4" s="62" t="s">
        <v>27</v>
      </c>
      <c r="BD4" s="60" t="s">
        <v>26</v>
      </c>
      <c r="BE4" s="60" t="s">
        <v>64</v>
      </c>
      <c r="BF4" s="62" t="s">
        <v>27</v>
      </c>
      <c r="BG4" s="60" t="s">
        <v>26</v>
      </c>
      <c r="BH4" s="60" t="s">
        <v>64</v>
      </c>
      <c r="BI4" s="62" t="s">
        <v>27</v>
      </c>
      <c r="BJ4" s="60" t="s">
        <v>26</v>
      </c>
      <c r="BK4" s="60" t="s">
        <v>64</v>
      </c>
      <c r="BL4" s="62" t="s">
        <v>27</v>
      </c>
      <c r="BM4" s="60" t="s">
        <v>26</v>
      </c>
      <c r="BN4" s="60" t="s">
        <v>64</v>
      </c>
      <c r="BO4" s="62" t="s">
        <v>27</v>
      </c>
      <c r="BP4" s="60" t="s">
        <v>26</v>
      </c>
      <c r="BQ4" s="60" t="s">
        <v>64</v>
      </c>
      <c r="BR4" s="62" t="s">
        <v>27</v>
      </c>
      <c r="BS4" s="60" t="s">
        <v>26</v>
      </c>
      <c r="BT4" s="60" t="s">
        <v>64</v>
      </c>
      <c r="BU4" s="62" t="s">
        <v>27</v>
      </c>
      <c r="BV4" s="60" t="s">
        <v>26</v>
      </c>
      <c r="BW4" s="60" t="s">
        <v>64</v>
      </c>
      <c r="BX4" s="62" t="s">
        <v>27</v>
      </c>
      <c r="BY4" s="60" t="s">
        <v>26</v>
      </c>
      <c r="BZ4" s="60" t="s">
        <v>64</v>
      </c>
      <c r="CA4" s="62" t="s">
        <v>27</v>
      </c>
      <c r="CB4" s="60" t="s">
        <v>26</v>
      </c>
      <c r="CC4" s="60" t="s">
        <v>64</v>
      </c>
      <c r="CD4" s="62" t="s">
        <v>27</v>
      </c>
    </row>
    <row r="5" spans="1:87" ht="18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3"/>
      <c r="CF5" s="23"/>
      <c r="CG5" s="23"/>
      <c r="CH5" s="23"/>
      <c r="CI5" s="23"/>
    </row>
    <row r="6" spans="1:87" ht="15.75" x14ac:dyDescent="0.2">
      <c r="A6" s="5" t="s">
        <v>28</v>
      </c>
      <c r="B6" s="48">
        <v>466833481.64999998</v>
      </c>
      <c r="C6" s="48">
        <v>265958407.71000001</v>
      </c>
      <c r="D6" s="25">
        <f>IF(B6&gt;0,C6/B6,0)</f>
        <v>0.56970722573278831</v>
      </c>
      <c r="E6" s="48">
        <v>59528480</v>
      </c>
      <c r="F6" s="48">
        <v>29667174.309999999</v>
      </c>
      <c r="G6" s="46">
        <f t="shared" ref="G6:G27" si="0">IF(E6&gt;0,F6/E6,0)</f>
        <v>0.49836942434948783</v>
      </c>
      <c r="H6" s="26">
        <v>1473399540.72</v>
      </c>
      <c r="I6" s="26">
        <v>689014717.22000003</v>
      </c>
      <c r="J6" s="46">
        <f t="shared" ref="J6:J27" si="1">IF(H6&gt;0,I6/H6,0)</f>
        <v>0.46763603366083722</v>
      </c>
      <c r="K6" s="26">
        <v>568006577.86000001</v>
      </c>
      <c r="L6" s="26">
        <v>276094852.11000001</v>
      </c>
      <c r="M6" s="46">
        <f t="shared" ref="M6:M27" si="2">IF(K6&gt;0,L6/K6,0)</f>
        <v>0.48607685697972808</v>
      </c>
      <c r="N6" s="26">
        <v>141220475.25</v>
      </c>
      <c r="O6" s="26">
        <v>65145109.920000002</v>
      </c>
      <c r="P6" s="46">
        <f t="shared" ref="P6:P27" si="3">IF(N6&gt;0,O6/N6,0)</f>
        <v>0.46130074130309234</v>
      </c>
      <c r="Q6" s="26">
        <v>107055969</v>
      </c>
      <c r="R6" s="26">
        <v>44868313.229999997</v>
      </c>
      <c r="S6" s="46">
        <f t="shared" ref="S6:S27" si="4">IF(Q6&gt;0,R6/Q6,0)</f>
        <v>0.4191108039010884</v>
      </c>
      <c r="T6" s="26">
        <v>702530298.01999998</v>
      </c>
      <c r="U6" s="26">
        <v>323213417.42000002</v>
      </c>
      <c r="V6" s="46">
        <f t="shared" ref="V6:V27" si="5">IF(T6&gt;0,U6/T6,0)</f>
        <v>0.46007043159695671</v>
      </c>
      <c r="W6" s="26">
        <v>109141721.43000001</v>
      </c>
      <c r="X6" s="26">
        <v>64424864.039999999</v>
      </c>
      <c r="Y6" s="46">
        <f t="shared" ref="Y6:Y27" si="6">IF(W6&gt;0,X6/W6,0)</f>
        <v>0.59028631027521439</v>
      </c>
      <c r="Z6" s="26">
        <v>435843110</v>
      </c>
      <c r="AA6" s="26">
        <v>337715283.37</v>
      </c>
      <c r="AB6" s="46">
        <f t="shared" ref="AB6:AB27" si="7">IF(Z6&gt;0,AA6/Z6,0)</f>
        <v>0.77485516145936095</v>
      </c>
      <c r="AC6" s="26">
        <v>425017841</v>
      </c>
      <c r="AD6" s="26">
        <v>209055966.53</v>
      </c>
      <c r="AE6" s="46">
        <f t="shared" ref="AE6:AE27" si="8">IF(AC6&gt;0,AD6/AC6,0)</f>
        <v>0.49187574347026058</v>
      </c>
      <c r="AF6" s="26">
        <v>56412076</v>
      </c>
      <c r="AG6" s="26">
        <v>26393330.710000001</v>
      </c>
      <c r="AH6" s="46">
        <f t="shared" ref="AH6:AH27" si="9">IF(AF6&gt;0,AG6/AF6,0)</f>
        <v>0.46786667999950932</v>
      </c>
      <c r="AI6" s="26">
        <v>525253097.13</v>
      </c>
      <c r="AJ6" s="26">
        <v>276208605</v>
      </c>
      <c r="AK6" s="46">
        <f t="shared" ref="AK6:AK27" si="10">IF(AI6&gt;0,AJ6/AI6,0)</f>
        <v>0.52585811775163782</v>
      </c>
      <c r="AL6" s="26">
        <v>786088629.62</v>
      </c>
      <c r="AM6" s="26">
        <v>342156058.63999999</v>
      </c>
      <c r="AN6" s="46">
        <f t="shared" ref="AN6:AN27" si="11">IF(AL6&gt;0,AM6/AL6,0)</f>
        <v>0.43526397119546212</v>
      </c>
      <c r="AO6" s="26">
        <v>257812285.38</v>
      </c>
      <c r="AP6" s="26">
        <v>101941160.2</v>
      </c>
      <c r="AQ6" s="46">
        <f t="shared" ref="AQ6:AQ27" si="12">IF(AO6&gt;0,AP6/AO6,0)</f>
        <v>0.39540846569722149</v>
      </c>
      <c r="AR6" s="26">
        <v>139101006</v>
      </c>
      <c r="AS6" s="26">
        <v>69286945.739999995</v>
      </c>
      <c r="AT6" s="46">
        <f t="shared" ref="AT6:AT27" si="13">IF(AR6&gt;0,AS6/AR6,0)</f>
        <v>0.49810528142406096</v>
      </c>
      <c r="AU6" s="26">
        <v>115910471</v>
      </c>
      <c r="AV6" s="26">
        <v>60992868.780000001</v>
      </c>
      <c r="AW6" s="46">
        <f t="shared" ref="AW6:AW27" si="14">IF(AU6&gt;0,AV6/AU6,0)</f>
        <v>0.5262067201849262</v>
      </c>
      <c r="AX6" s="26">
        <v>170962280</v>
      </c>
      <c r="AY6" s="26">
        <v>73745717.659999996</v>
      </c>
      <c r="AZ6" s="46">
        <f t="shared" ref="AZ6:AZ27" si="15">IF(AX6&gt;0,AY6/AX6,0)</f>
        <v>0.43135665750363178</v>
      </c>
      <c r="BA6" s="26">
        <v>99084057.189999998</v>
      </c>
      <c r="BB6" s="26">
        <v>49577394.240000002</v>
      </c>
      <c r="BC6" s="46">
        <f t="shared" ref="BC6:BC27" si="16">IF(BA6&gt;0,BB6/BA6,0)</f>
        <v>0.50035692568515022</v>
      </c>
      <c r="BD6" s="26">
        <v>374295136.25999999</v>
      </c>
      <c r="BE6" s="26">
        <v>170651906.58000001</v>
      </c>
      <c r="BF6" s="46">
        <f t="shared" ref="BF6:BF27" si="17">IF(BD6&gt;0,BE6/BD6,0)</f>
        <v>0.45592873122844574</v>
      </c>
      <c r="BG6" s="26">
        <v>293423269</v>
      </c>
      <c r="BH6" s="26">
        <v>113779788.31999999</v>
      </c>
      <c r="BI6" s="46">
        <f t="shared" ref="BI6:BI27" si="18">IF(BG6&gt;0,BH6/BG6,0)</f>
        <v>0.38776675315412695</v>
      </c>
      <c r="BJ6" s="26">
        <v>67354000</v>
      </c>
      <c r="BK6" s="26">
        <v>34303143.460000001</v>
      </c>
      <c r="BL6" s="46">
        <f t="shared" ref="BL6:BL27" si="19">IF(BJ6&gt;0,BK6/BJ6,0)</f>
        <v>0.50929630697508688</v>
      </c>
      <c r="BM6" s="26">
        <v>291269141</v>
      </c>
      <c r="BN6" s="26">
        <v>150443228.25</v>
      </c>
      <c r="BO6" s="46">
        <f t="shared" ref="BO6:BO27" si="20">IF(BM6&gt;0,BN6/BM6,0)</f>
        <v>0.51650932787967396</v>
      </c>
      <c r="BP6" s="26">
        <v>101095808</v>
      </c>
      <c r="BQ6" s="26">
        <v>50778844.619999997</v>
      </c>
      <c r="BR6" s="46">
        <f t="shared" ref="BR6:BR27" si="21">IF(BP6&gt;0,BQ6/BP6,0)</f>
        <v>0.50228437384861691</v>
      </c>
      <c r="BS6" s="26">
        <v>194838757.53999999</v>
      </c>
      <c r="BT6" s="26">
        <v>92532546.859999999</v>
      </c>
      <c r="BU6" s="46">
        <f t="shared" ref="BU6:BU27" si="22">IF(BS6&gt;0,BT6/BS6,0)</f>
        <v>0.4749185841066722</v>
      </c>
      <c r="BV6" s="26">
        <v>1993914000</v>
      </c>
      <c r="BW6" s="26">
        <v>969670269.59000003</v>
      </c>
      <c r="BX6" s="46">
        <f t="shared" ref="BX6:BX27" si="23">IF(BV6&gt;0,BW6/BV6,0)</f>
        <v>0.4863149913135672</v>
      </c>
      <c r="BY6" s="26">
        <v>5078701568</v>
      </c>
      <c r="BZ6" s="26">
        <v>2409088714.1500001</v>
      </c>
      <c r="CA6" s="12">
        <f t="shared" ref="CA6:CA27" si="24">IF(BY6&gt;0,BZ6/BY6,0)</f>
        <v>0.47435130453997176</v>
      </c>
      <c r="CB6" s="3">
        <v>15034093077.049999</v>
      </c>
      <c r="CC6" s="3">
        <v>7296708628.6599998</v>
      </c>
      <c r="CD6" s="19">
        <f t="shared" ref="CD6:CD27" si="25">IF(CB6&gt;0,CC6/CB6,0)</f>
        <v>0.48534411695233198</v>
      </c>
      <c r="CF6" s="27"/>
      <c r="CG6" s="27"/>
      <c r="CH6" s="23"/>
      <c r="CI6" s="23"/>
    </row>
    <row r="7" spans="1:87" ht="47.25" x14ac:dyDescent="0.2">
      <c r="A7" s="5" t="s">
        <v>29</v>
      </c>
      <c r="B7" s="48">
        <v>120000</v>
      </c>
      <c r="C7" s="48">
        <v>120000</v>
      </c>
      <c r="D7" s="25">
        <f t="shared" ref="D7:D27" si="26">IF(B7&gt;0,C7/B7,0)</f>
        <v>1</v>
      </c>
      <c r="E7" s="48">
        <v>50580940</v>
      </c>
      <c r="F7" s="48">
        <v>29526382</v>
      </c>
      <c r="G7" s="46">
        <f t="shared" si="0"/>
        <v>0.58374522102594373</v>
      </c>
      <c r="H7" s="26">
        <v>170187</v>
      </c>
      <c r="I7" s="26">
        <v>170187</v>
      </c>
      <c r="J7" s="46">
        <f t="shared" si="1"/>
        <v>1</v>
      </c>
      <c r="K7" s="26">
        <v>0</v>
      </c>
      <c r="L7" s="26">
        <v>0</v>
      </c>
      <c r="M7" s="46">
        <f t="shared" si="2"/>
        <v>0</v>
      </c>
      <c r="N7" s="26">
        <v>54336245</v>
      </c>
      <c r="O7" s="26">
        <v>31729392</v>
      </c>
      <c r="P7" s="46">
        <f t="shared" si="3"/>
        <v>0.58394524686054405</v>
      </c>
      <c r="Q7" s="26">
        <v>77761871</v>
      </c>
      <c r="R7" s="26">
        <v>45440261</v>
      </c>
      <c r="S7" s="46">
        <f t="shared" si="4"/>
        <v>0.58435143619422425</v>
      </c>
      <c r="T7" s="26">
        <v>60000</v>
      </c>
      <c r="U7" s="26">
        <v>60000</v>
      </c>
      <c r="V7" s="46">
        <f t="shared" si="5"/>
        <v>1</v>
      </c>
      <c r="W7" s="26">
        <v>35068365</v>
      </c>
      <c r="X7" s="26">
        <v>20598210</v>
      </c>
      <c r="Y7" s="46">
        <f t="shared" si="6"/>
        <v>0.58737297846648961</v>
      </c>
      <c r="Z7" s="26">
        <v>40914</v>
      </c>
      <c r="AA7" s="26">
        <v>40914</v>
      </c>
      <c r="AB7" s="46">
        <f t="shared" si="7"/>
        <v>1</v>
      </c>
      <c r="AC7" s="26">
        <v>90000</v>
      </c>
      <c r="AD7" s="26">
        <v>90000</v>
      </c>
      <c r="AE7" s="46">
        <f t="shared" si="8"/>
        <v>1</v>
      </c>
      <c r="AF7" s="26">
        <v>91702087</v>
      </c>
      <c r="AG7" s="26">
        <v>53497049</v>
      </c>
      <c r="AH7" s="46">
        <f t="shared" si="9"/>
        <v>0.58337875123823513</v>
      </c>
      <c r="AI7" s="26">
        <v>49167</v>
      </c>
      <c r="AJ7" s="26">
        <v>49167</v>
      </c>
      <c r="AK7" s="46">
        <f t="shared" si="10"/>
        <v>1</v>
      </c>
      <c r="AL7" s="26">
        <v>268005</v>
      </c>
      <c r="AM7" s="26">
        <v>268005</v>
      </c>
      <c r="AN7" s="46">
        <f t="shared" si="11"/>
        <v>1</v>
      </c>
      <c r="AO7" s="26">
        <v>230000</v>
      </c>
      <c r="AP7" s="26">
        <v>230000</v>
      </c>
      <c r="AQ7" s="46">
        <f t="shared" si="12"/>
        <v>1</v>
      </c>
      <c r="AR7" s="26">
        <v>95945553</v>
      </c>
      <c r="AS7" s="26">
        <v>55984903</v>
      </c>
      <c r="AT7" s="46">
        <f t="shared" si="13"/>
        <v>0.58350701256576221</v>
      </c>
      <c r="AU7" s="26">
        <v>95082730</v>
      </c>
      <c r="AV7" s="26">
        <v>55559096</v>
      </c>
      <c r="AW7" s="46">
        <f t="shared" si="14"/>
        <v>0.58432373576147845</v>
      </c>
      <c r="AX7" s="26">
        <v>60153369</v>
      </c>
      <c r="AY7" s="26">
        <v>35159048</v>
      </c>
      <c r="AZ7" s="46">
        <f t="shared" si="15"/>
        <v>0.58449008899235555</v>
      </c>
      <c r="BA7" s="26">
        <v>48700469</v>
      </c>
      <c r="BB7" s="26">
        <v>37240156</v>
      </c>
      <c r="BC7" s="46">
        <f t="shared" si="16"/>
        <v>0.76467756398814146</v>
      </c>
      <c r="BD7" s="26">
        <v>6369681</v>
      </c>
      <c r="BE7" s="26">
        <v>3728149</v>
      </c>
      <c r="BF7" s="46">
        <f t="shared" si="17"/>
        <v>0.58529602973838091</v>
      </c>
      <c r="BG7" s="26">
        <v>163893</v>
      </c>
      <c r="BH7" s="26">
        <v>163893</v>
      </c>
      <c r="BI7" s="46">
        <f t="shared" si="18"/>
        <v>1</v>
      </c>
      <c r="BJ7" s="26">
        <v>60087616</v>
      </c>
      <c r="BK7" s="26">
        <v>35084445</v>
      </c>
      <c r="BL7" s="46">
        <f t="shared" si="19"/>
        <v>0.58388811764474069</v>
      </c>
      <c r="BM7" s="26">
        <v>29697704</v>
      </c>
      <c r="BN7" s="26">
        <v>17386163</v>
      </c>
      <c r="BO7" s="46">
        <f t="shared" si="20"/>
        <v>0.58543795170158608</v>
      </c>
      <c r="BP7" s="26">
        <v>71457314</v>
      </c>
      <c r="BQ7" s="26">
        <v>41722850</v>
      </c>
      <c r="BR7" s="46">
        <f t="shared" si="21"/>
        <v>0.58388494703285376</v>
      </c>
      <c r="BS7" s="26">
        <v>21908150</v>
      </c>
      <c r="BT7" s="26">
        <v>12894341</v>
      </c>
      <c r="BU7" s="46">
        <f t="shared" si="22"/>
        <v>0.58856366238135127</v>
      </c>
      <c r="BV7" s="26">
        <v>41390288</v>
      </c>
      <c r="BW7" s="26">
        <v>41390288</v>
      </c>
      <c r="BX7" s="46">
        <f t="shared" si="23"/>
        <v>1</v>
      </c>
      <c r="BY7" s="26">
        <v>48699853.380000003</v>
      </c>
      <c r="BZ7" s="26">
        <v>48699853.380000003</v>
      </c>
      <c r="CA7" s="12">
        <f t="shared" si="24"/>
        <v>1</v>
      </c>
      <c r="CB7" s="3">
        <v>890134401.38</v>
      </c>
      <c r="CC7" s="3">
        <v>566832752.38</v>
      </c>
      <c r="CD7" s="19">
        <f t="shared" si="25"/>
        <v>0.63679456888894925</v>
      </c>
      <c r="CF7" s="27"/>
      <c r="CG7" s="27"/>
      <c r="CH7" s="23"/>
      <c r="CI7" s="23"/>
    </row>
    <row r="8" spans="1:87" ht="47.25" x14ac:dyDescent="0.2">
      <c r="A8" s="5" t="s">
        <v>30</v>
      </c>
      <c r="B8" s="48">
        <v>106430298.34</v>
      </c>
      <c r="C8" s="48">
        <v>48763594.460000001</v>
      </c>
      <c r="D8" s="25">
        <f t="shared" si="26"/>
        <v>0.45817399011906218</v>
      </c>
      <c r="E8" s="48">
        <v>15373033.5</v>
      </c>
      <c r="F8" s="48">
        <v>1341685.74</v>
      </c>
      <c r="G8" s="46">
        <f t="shared" si="0"/>
        <v>8.7275275891384743E-2</v>
      </c>
      <c r="H8" s="26">
        <v>525658064.52999997</v>
      </c>
      <c r="I8" s="26">
        <v>212772658.97999999</v>
      </c>
      <c r="J8" s="46">
        <f t="shared" si="1"/>
        <v>0.40477388884016025</v>
      </c>
      <c r="K8" s="26">
        <v>306602447.25999999</v>
      </c>
      <c r="L8" s="26">
        <v>137172248.27000001</v>
      </c>
      <c r="M8" s="46">
        <f t="shared" si="2"/>
        <v>0.44739449895413735</v>
      </c>
      <c r="N8" s="26">
        <v>56974228.43</v>
      </c>
      <c r="O8" s="26">
        <v>14597904</v>
      </c>
      <c r="P8" s="46">
        <f t="shared" si="3"/>
        <v>0.25621942415482396</v>
      </c>
      <c r="Q8" s="26">
        <v>31013579.879999999</v>
      </c>
      <c r="R8" s="26">
        <v>10957870.369999999</v>
      </c>
      <c r="S8" s="46">
        <f t="shared" si="4"/>
        <v>0.35332491161610458</v>
      </c>
      <c r="T8" s="26">
        <v>178223530.68000001</v>
      </c>
      <c r="U8" s="26">
        <v>86038011.329999998</v>
      </c>
      <c r="V8" s="46">
        <f t="shared" si="5"/>
        <v>0.48275337718721933</v>
      </c>
      <c r="W8" s="26">
        <v>220140835.03999999</v>
      </c>
      <c r="X8" s="26">
        <v>8931292.9700000007</v>
      </c>
      <c r="Y8" s="46">
        <f t="shared" si="6"/>
        <v>4.0570814444204177E-2</v>
      </c>
      <c r="Z8" s="26">
        <v>108644259.39</v>
      </c>
      <c r="AA8" s="26">
        <v>19388691</v>
      </c>
      <c r="AB8" s="46">
        <f t="shared" si="7"/>
        <v>0.17846033567590966</v>
      </c>
      <c r="AC8" s="26">
        <v>201059922.55000001</v>
      </c>
      <c r="AD8" s="26">
        <v>37801900.07</v>
      </c>
      <c r="AE8" s="46">
        <f t="shared" si="8"/>
        <v>0.18801310370841978</v>
      </c>
      <c r="AF8" s="26">
        <v>52041592.450000003</v>
      </c>
      <c r="AG8" s="26">
        <v>35931955.649999999</v>
      </c>
      <c r="AH8" s="46">
        <f t="shared" si="9"/>
        <v>0.69044688985108094</v>
      </c>
      <c r="AI8" s="26">
        <v>219205845.47</v>
      </c>
      <c r="AJ8" s="26">
        <v>118956664.23999999</v>
      </c>
      <c r="AK8" s="46">
        <f t="shared" si="10"/>
        <v>0.54267104047770531</v>
      </c>
      <c r="AL8" s="26">
        <v>442052992.31</v>
      </c>
      <c r="AM8" s="26">
        <v>127139520.13</v>
      </c>
      <c r="AN8" s="46">
        <f t="shared" si="11"/>
        <v>0.28761149079800918</v>
      </c>
      <c r="AO8" s="26">
        <v>76030872.609999999</v>
      </c>
      <c r="AP8" s="26">
        <v>8741695.5500000007</v>
      </c>
      <c r="AQ8" s="46">
        <f t="shared" si="12"/>
        <v>0.11497560464471435</v>
      </c>
      <c r="AR8" s="26">
        <v>142892808.63</v>
      </c>
      <c r="AS8" s="26">
        <v>12784039.539999999</v>
      </c>
      <c r="AT8" s="46">
        <f t="shared" si="13"/>
        <v>8.9465940676569655E-2</v>
      </c>
      <c r="AU8" s="26">
        <v>58766226.490000002</v>
      </c>
      <c r="AV8" s="26">
        <v>22555765.43</v>
      </c>
      <c r="AW8" s="46">
        <f t="shared" si="14"/>
        <v>0.38382191229920504</v>
      </c>
      <c r="AX8" s="26">
        <v>188865588.13</v>
      </c>
      <c r="AY8" s="26">
        <v>15489499.74</v>
      </c>
      <c r="AZ8" s="46">
        <f t="shared" si="15"/>
        <v>8.2013350835189014E-2</v>
      </c>
      <c r="BA8" s="26">
        <v>28702460.030000001</v>
      </c>
      <c r="BB8" s="26">
        <v>11663232.279999999</v>
      </c>
      <c r="BC8" s="46">
        <f t="shared" si="16"/>
        <v>0.4063495696121347</v>
      </c>
      <c r="BD8" s="26">
        <v>233703723.69</v>
      </c>
      <c r="BE8" s="26">
        <v>19683502.129999999</v>
      </c>
      <c r="BF8" s="46">
        <f t="shared" si="17"/>
        <v>8.4224169898591314E-2</v>
      </c>
      <c r="BG8" s="26">
        <v>48322564</v>
      </c>
      <c r="BH8" s="26">
        <v>8672001.7599999998</v>
      </c>
      <c r="BI8" s="46">
        <f t="shared" si="18"/>
        <v>0.17946071239100639</v>
      </c>
      <c r="BJ8" s="26">
        <v>87009121.799999997</v>
      </c>
      <c r="BK8" s="26">
        <v>2781492.2</v>
      </c>
      <c r="BL8" s="46">
        <f t="shared" si="19"/>
        <v>3.1967822941525198E-2</v>
      </c>
      <c r="BM8" s="26">
        <v>68653837.209999993</v>
      </c>
      <c r="BN8" s="26">
        <v>19305042.52</v>
      </c>
      <c r="BO8" s="46">
        <f t="shared" si="20"/>
        <v>0.28119393328226178</v>
      </c>
      <c r="BP8" s="26">
        <v>46459986.039999999</v>
      </c>
      <c r="BQ8" s="26">
        <v>21316032</v>
      </c>
      <c r="BR8" s="46">
        <f t="shared" si="21"/>
        <v>0.45880409825452456</v>
      </c>
      <c r="BS8" s="26">
        <v>89834028.480000004</v>
      </c>
      <c r="BT8" s="26">
        <v>33150795.670000002</v>
      </c>
      <c r="BU8" s="46">
        <f t="shared" si="22"/>
        <v>0.36902269920334757</v>
      </c>
      <c r="BV8" s="26">
        <v>551615179.75</v>
      </c>
      <c r="BW8" s="26">
        <v>66936892.219999999</v>
      </c>
      <c r="BX8" s="46">
        <f t="shared" si="23"/>
        <v>0.12134708158382583</v>
      </c>
      <c r="BY8" s="26">
        <v>2442984386.9200001</v>
      </c>
      <c r="BZ8" s="26">
        <v>470578997.95999998</v>
      </c>
      <c r="CA8" s="12">
        <f t="shared" si="24"/>
        <v>0.19262464405402274</v>
      </c>
      <c r="CB8" s="3">
        <v>6527261413.6099997</v>
      </c>
      <c r="CC8" s="3">
        <v>1573452986.21</v>
      </c>
      <c r="CD8" s="19">
        <f t="shared" si="25"/>
        <v>0.2410586747650694</v>
      </c>
      <c r="CF8" s="27"/>
      <c r="CG8" s="27"/>
      <c r="CH8" s="23"/>
      <c r="CI8" s="23"/>
    </row>
    <row r="9" spans="1:87" ht="47.25" x14ac:dyDescent="0.2">
      <c r="A9" s="5" t="s">
        <v>31</v>
      </c>
      <c r="B9" s="48">
        <v>402907989</v>
      </c>
      <c r="C9" s="48">
        <v>219192198.91</v>
      </c>
      <c r="D9" s="25">
        <f t="shared" si="26"/>
        <v>0.54402544723430635</v>
      </c>
      <c r="E9" s="48">
        <v>126794619</v>
      </c>
      <c r="F9" s="48">
        <v>69818305.719999999</v>
      </c>
      <c r="G9" s="46">
        <f t="shared" si="0"/>
        <v>0.5506409204952144</v>
      </c>
      <c r="H9" s="26">
        <v>973253715</v>
      </c>
      <c r="I9" s="26">
        <v>529476740.47000003</v>
      </c>
      <c r="J9" s="46">
        <f t="shared" si="1"/>
        <v>0.54402745379708106</v>
      </c>
      <c r="K9" s="26">
        <v>718699978</v>
      </c>
      <c r="L9" s="26">
        <v>422071310.73000002</v>
      </c>
      <c r="M9" s="46">
        <f t="shared" si="2"/>
        <v>0.58727052128836998</v>
      </c>
      <c r="N9" s="26">
        <v>273685398</v>
      </c>
      <c r="O9" s="26">
        <v>152123974.56999999</v>
      </c>
      <c r="P9" s="46">
        <f t="shared" si="3"/>
        <v>0.55583518770701823</v>
      </c>
      <c r="Q9" s="26">
        <v>250320284</v>
      </c>
      <c r="R9" s="26">
        <v>134107637.58</v>
      </c>
      <c r="S9" s="46">
        <f t="shared" si="4"/>
        <v>0.53574418915248589</v>
      </c>
      <c r="T9" s="26">
        <v>676507510</v>
      </c>
      <c r="U9" s="26">
        <v>416770877.70999998</v>
      </c>
      <c r="V9" s="46">
        <f t="shared" si="5"/>
        <v>0.61606245540422744</v>
      </c>
      <c r="W9" s="26">
        <v>146334882</v>
      </c>
      <c r="X9" s="26">
        <v>78319483.719999999</v>
      </c>
      <c r="Y9" s="46">
        <f t="shared" si="6"/>
        <v>0.5352072086271269</v>
      </c>
      <c r="Z9" s="26">
        <v>643268450</v>
      </c>
      <c r="AA9" s="26">
        <v>361198141.31</v>
      </c>
      <c r="AB9" s="46">
        <f t="shared" si="7"/>
        <v>0.56150451854120931</v>
      </c>
      <c r="AC9" s="26">
        <v>649313969</v>
      </c>
      <c r="AD9" s="26">
        <v>366899110.81</v>
      </c>
      <c r="AE9" s="46">
        <f t="shared" si="8"/>
        <v>0.56505654941484862</v>
      </c>
      <c r="AF9" s="26">
        <v>202011034</v>
      </c>
      <c r="AG9" s="26">
        <v>113596851.76000001</v>
      </c>
      <c r="AH9" s="46">
        <f t="shared" si="9"/>
        <v>0.56232993570044298</v>
      </c>
      <c r="AI9" s="26">
        <v>1027456424</v>
      </c>
      <c r="AJ9" s="26">
        <v>487222505.07999998</v>
      </c>
      <c r="AK9" s="46">
        <f t="shared" si="10"/>
        <v>0.47420259750110821</v>
      </c>
      <c r="AL9" s="26">
        <v>940739159</v>
      </c>
      <c r="AM9" s="26">
        <v>528987699.14999998</v>
      </c>
      <c r="AN9" s="46">
        <f t="shared" si="11"/>
        <v>0.56231070439579733</v>
      </c>
      <c r="AO9" s="26">
        <v>215583230</v>
      </c>
      <c r="AP9" s="26">
        <v>124039010.56</v>
      </c>
      <c r="AQ9" s="46">
        <f t="shared" si="12"/>
        <v>0.5753648396491694</v>
      </c>
      <c r="AR9" s="26">
        <v>194989040</v>
      </c>
      <c r="AS9" s="26">
        <v>118017006.81</v>
      </c>
      <c r="AT9" s="46">
        <f t="shared" si="13"/>
        <v>0.60524943766070138</v>
      </c>
      <c r="AU9" s="26">
        <v>169732840</v>
      </c>
      <c r="AV9" s="26">
        <v>101836938.67</v>
      </c>
      <c r="AW9" s="46">
        <f t="shared" si="14"/>
        <v>0.59998370774918985</v>
      </c>
      <c r="AX9" s="26">
        <v>268371114</v>
      </c>
      <c r="AY9" s="26">
        <v>151385395.06</v>
      </c>
      <c r="AZ9" s="46">
        <f t="shared" si="15"/>
        <v>0.56408975170107167</v>
      </c>
      <c r="BA9" s="26">
        <v>128352836</v>
      </c>
      <c r="BB9" s="26">
        <v>79258508.420000002</v>
      </c>
      <c r="BC9" s="46">
        <f t="shared" si="16"/>
        <v>0.61750492540733581</v>
      </c>
      <c r="BD9" s="26">
        <v>384935647</v>
      </c>
      <c r="BE9" s="26">
        <v>223030686.58000001</v>
      </c>
      <c r="BF9" s="46">
        <f t="shared" si="17"/>
        <v>0.57939733126352944</v>
      </c>
      <c r="BG9" s="26">
        <v>241433120</v>
      </c>
      <c r="BH9" s="26">
        <v>140570357.16</v>
      </c>
      <c r="BI9" s="46">
        <f t="shared" si="18"/>
        <v>0.58223311350157758</v>
      </c>
      <c r="BJ9" s="26">
        <v>171640385</v>
      </c>
      <c r="BK9" s="26">
        <v>91581099.560000002</v>
      </c>
      <c r="BL9" s="46">
        <f t="shared" si="19"/>
        <v>0.53356382042606121</v>
      </c>
      <c r="BM9" s="26">
        <v>320444353</v>
      </c>
      <c r="BN9" s="26">
        <v>195975819.72999999</v>
      </c>
      <c r="BO9" s="46">
        <f t="shared" si="20"/>
        <v>0.61157520142038513</v>
      </c>
      <c r="BP9" s="26">
        <v>268078951</v>
      </c>
      <c r="BQ9" s="26">
        <v>146007725.33000001</v>
      </c>
      <c r="BR9" s="46">
        <f t="shared" si="21"/>
        <v>0.54464449665054093</v>
      </c>
      <c r="BS9" s="26">
        <v>206639345</v>
      </c>
      <c r="BT9" s="26">
        <v>119674843.58</v>
      </c>
      <c r="BU9" s="46">
        <f t="shared" si="22"/>
        <v>0.57914838812521396</v>
      </c>
      <c r="BV9" s="26">
        <v>1610398399</v>
      </c>
      <c r="BW9" s="26">
        <v>960205533.23000002</v>
      </c>
      <c r="BX9" s="46">
        <f t="shared" si="23"/>
        <v>0.59625340774447699</v>
      </c>
      <c r="BY9" s="26">
        <v>4497022431</v>
      </c>
      <c r="BZ9" s="26">
        <v>2395890658.8499999</v>
      </c>
      <c r="CA9" s="12">
        <f t="shared" si="24"/>
        <v>0.53277267249859528</v>
      </c>
      <c r="CB9" s="3">
        <v>15708915102</v>
      </c>
      <c r="CC9" s="3">
        <v>8727258421.0599995</v>
      </c>
      <c r="CD9" s="19">
        <f t="shared" si="25"/>
        <v>0.55556086237609614</v>
      </c>
      <c r="CF9" s="27"/>
      <c r="CG9" s="27"/>
      <c r="CH9" s="23"/>
      <c r="CI9" s="23"/>
    </row>
    <row r="10" spans="1:87" ht="31.5" x14ac:dyDescent="0.2">
      <c r="A10" s="5" t="s">
        <v>50</v>
      </c>
      <c r="B10" s="48">
        <v>5296570</v>
      </c>
      <c r="C10" s="48">
        <v>344083.09</v>
      </c>
      <c r="D10" s="25">
        <f t="shared" si="26"/>
        <v>6.496338007427449E-2</v>
      </c>
      <c r="E10" s="48">
        <v>640580</v>
      </c>
      <c r="F10" s="48">
        <v>243184.67</v>
      </c>
      <c r="G10" s="46">
        <f t="shared" si="0"/>
        <v>0.37963200537013336</v>
      </c>
      <c r="H10" s="26">
        <v>2999800</v>
      </c>
      <c r="I10" s="26">
        <v>937641.91</v>
      </c>
      <c r="J10" s="46">
        <f t="shared" si="1"/>
        <v>0.31256814120941395</v>
      </c>
      <c r="K10" s="26">
        <v>58904726.399999999</v>
      </c>
      <c r="L10" s="26">
        <v>658338.55000000005</v>
      </c>
      <c r="M10" s="46">
        <f t="shared" si="2"/>
        <v>1.1176328118892681E-2</v>
      </c>
      <c r="N10" s="26">
        <v>4406190</v>
      </c>
      <c r="O10" s="26">
        <v>355369.42</v>
      </c>
      <c r="P10" s="46">
        <f t="shared" si="3"/>
        <v>8.0652314130802344E-2</v>
      </c>
      <c r="Q10" s="26">
        <v>3096820</v>
      </c>
      <c r="R10" s="26">
        <v>303241.06</v>
      </c>
      <c r="S10" s="46">
        <f t="shared" si="4"/>
        <v>9.7920143889538305E-2</v>
      </c>
      <c r="T10" s="26">
        <v>3159200</v>
      </c>
      <c r="U10" s="26">
        <v>880375.39</v>
      </c>
      <c r="V10" s="46">
        <f t="shared" si="5"/>
        <v>0.27867035641934668</v>
      </c>
      <c r="W10" s="26">
        <v>640580</v>
      </c>
      <c r="X10" s="26">
        <v>213528</v>
      </c>
      <c r="Y10" s="46">
        <f t="shared" si="6"/>
        <v>0.33333541478035528</v>
      </c>
      <c r="Z10" s="26">
        <v>28447276</v>
      </c>
      <c r="AA10" s="26">
        <v>427707</v>
      </c>
      <c r="AB10" s="46">
        <f t="shared" si="7"/>
        <v>1.5035077523767126E-2</v>
      </c>
      <c r="AC10" s="26">
        <v>2215500</v>
      </c>
      <c r="AD10" s="26">
        <v>892787.8</v>
      </c>
      <c r="AE10" s="46">
        <f t="shared" si="8"/>
        <v>0.40297350485217787</v>
      </c>
      <c r="AF10" s="26">
        <v>593710</v>
      </c>
      <c r="AG10" s="26">
        <v>197904</v>
      </c>
      <c r="AH10" s="46">
        <f t="shared" si="9"/>
        <v>0.33333445621599772</v>
      </c>
      <c r="AI10" s="26">
        <v>1340550</v>
      </c>
      <c r="AJ10" s="26">
        <v>580184</v>
      </c>
      <c r="AK10" s="46">
        <f t="shared" si="10"/>
        <v>0.43279549438663234</v>
      </c>
      <c r="AL10" s="26">
        <v>10604458</v>
      </c>
      <c r="AM10" s="26">
        <v>765576</v>
      </c>
      <c r="AN10" s="46">
        <f t="shared" si="11"/>
        <v>7.219378868773868E-2</v>
      </c>
      <c r="AO10" s="26">
        <v>1573710</v>
      </c>
      <c r="AP10" s="26">
        <v>0</v>
      </c>
      <c r="AQ10" s="46">
        <f t="shared" si="12"/>
        <v>0</v>
      </c>
      <c r="AR10" s="26">
        <v>38350658.799999997</v>
      </c>
      <c r="AS10" s="26">
        <v>876680</v>
      </c>
      <c r="AT10" s="46">
        <f t="shared" si="13"/>
        <v>2.2859581228367322E-2</v>
      </c>
      <c r="AU10" s="26">
        <v>749950</v>
      </c>
      <c r="AV10" s="26">
        <v>275011.33</v>
      </c>
      <c r="AW10" s="46">
        <f t="shared" si="14"/>
        <v>0.36670622041469436</v>
      </c>
      <c r="AX10" s="26">
        <v>12859710</v>
      </c>
      <c r="AY10" s="26">
        <v>11498113.869999999</v>
      </c>
      <c r="AZ10" s="46">
        <f t="shared" si="15"/>
        <v>0.8941192196402562</v>
      </c>
      <c r="BA10" s="26">
        <v>18355652</v>
      </c>
      <c r="BB10" s="26">
        <v>1077005</v>
      </c>
      <c r="BC10" s="46">
        <f t="shared" si="16"/>
        <v>5.8674298248844549E-2</v>
      </c>
      <c r="BD10" s="26">
        <v>23508710</v>
      </c>
      <c r="BE10" s="26">
        <v>405066.67</v>
      </c>
      <c r="BF10" s="46">
        <f t="shared" si="17"/>
        <v>1.7230493293762184E-2</v>
      </c>
      <c r="BG10" s="26">
        <v>1435229.62</v>
      </c>
      <c r="BH10" s="26">
        <v>707380.98</v>
      </c>
      <c r="BI10" s="46">
        <f t="shared" si="18"/>
        <v>0.49286955212086547</v>
      </c>
      <c r="BJ10" s="26">
        <v>2106782</v>
      </c>
      <c r="BK10" s="26">
        <v>195734</v>
      </c>
      <c r="BL10" s="46">
        <f t="shared" si="19"/>
        <v>9.2906622517184984E-2</v>
      </c>
      <c r="BM10" s="26">
        <v>5890570</v>
      </c>
      <c r="BN10" s="26">
        <v>296856</v>
      </c>
      <c r="BO10" s="46">
        <f t="shared" si="20"/>
        <v>5.0395123052607814E-2</v>
      </c>
      <c r="BP10" s="26">
        <v>28828808.800000001</v>
      </c>
      <c r="BQ10" s="26">
        <v>236135.45</v>
      </c>
      <c r="BR10" s="46">
        <f t="shared" si="21"/>
        <v>8.1909541125403697E-3</v>
      </c>
      <c r="BS10" s="26">
        <v>11927242</v>
      </c>
      <c r="BT10" s="26">
        <v>213238.67</v>
      </c>
      <c r="BU10" s="46">
        <f t="shared" si="22"/>
        <v>1.787828820778517E-2</v>
      </c>
      <c r="BV10" s="26">
        <v>133608325</v>
      </c>
      <c r="BW10" s="26">
        <v>0</v>
      </c>
      <c r="BX10" s="46">
        <f t="shared" si="23"/>
        <v>0</v>
      </c>
      <c r="BY10" s="26">
        <v>613607298.54999995</v>
      </c>
      <c r="BZ10" s="26">
        <v>153369706.37</v>
      </c>
      <c r="CA10" s="12">
        <f t="shared" si="24"/>
        <v>0.24994765664036936</v>
      </c>
      <c r="CB10" s="3">
        <v>1015148607.17</v>
      </c>
      <c r="CC10" s="3">
        <v>175950849.22999999</v>
      </c>
      <c r="CD10" s="19">
        <f t="shared" si="25"/>
        <v>0.17332521365567388</v>
      </c>
      <c r="CF10" s="27"/>
      <c r="CG10" s="27"/>
      <c r="CH10" s="23"/>
      <c r="CI10" s="27"/>
    </row>
    <row r="11" spans="1:87" ht="31.5" x14ac:dyDescent="0.2">
      <c r="A11" s="5" t="s">
        <v>32</v>
      </c>
      <c r="B11" s="48">
        <v>3116248.45</v>
      </c>
      <c r="C11" s="48">
        <v>3245348.45</v>
      </c>
      <c r="D11" s="25">
        <f t="shared" si="26"/>
        <v>1.0414280190015017</v>
      </c>
      <c r="E11" s="48">
        <v>0</v>
      </c>
      <c r="F11" s="48">
        <v>0</v>
      </c>
      <c r="G11" s="46">
        <f t="shared" si="0"/>
        <v>0</v>
      </c>
      <c r="H11" s="26">
        <v>2853731.18</v>
      </c>
      <c r="I11" s="26">
        <v>1546182.95</v>
      </c>
      <c r="J11" s="46">
        <f t="shared" si="1"/>
        <v>0.54181100197391396</v>
      </c>
      <c r="K11" s="26">
        <v>1606434.73</v>
      </c>
      <c r="L11" s="26">
        <v>95000</v>
      </c>
      <c r="M11" s="46">
        <f t="shared" si="2"/>
        <v>5.9137167683121494E-2</v>
      </c>
      <c r="N11" s="26">
        <v>317324.84999999998</v>
      </c>
      <c r="O11" s="26">
        <v>218243</v>
      </c>
      <c r="P11" s="46">
        <f t="shared" si="3"/>
        <v>0.68775893221095041</v>
      </c>
      <c r="Q11" s="26">
        <v>348529.3</v>
      </c>
      <c r="R11" s="26">
        <v>197028.72</v>
      </c>
      <c r="S11" s="46">
        <f t="shared" si="4"/>
        <v>0.5653146521684117</v>
      </c>
      <c r="T11" s="26">
        <v>2627656.2000000002</v>
      </c>
      <c r="U11" s="26">
        <v>786249.16</v>
      </c>
      <c r="V11" s="46">
        <f t="shared" si="5"/>
        <v>0.2992207123595545</v>
      </c>
      <c r="W11" s="26">
        <v>684010</v>
      </c>
      <c r="X11" s="26">
        <v>212581.6</v>
      </c>
      <c r="Y11" s="46">
        <f t="shared" si="6"/>
        <v>0.31078726919197086</v>
      </c>
      <c r="Z11" s="26">
        <v>730521.4</v>
      </c>
      <c r="AA11" s="26">
        <v>452300</v>
      </c>
      <c r="AB11" s="46">
        <f t="shared" si="7"/>
        <v>0.61914681760178414</v>
      </c>
      <c r="AC11" s="26">
        <v>392632.98</v>
      </c>
      <c r="AD11" s="26">
        <v>148521</v>
      </c>
      <c r="AE11" s="46">
        <f t="shared" si="8"/>
        <v>0.37826929362887451</v>
      </c>
      <c r="AF11" s="26">
        <v>226000</v>
      </c>
      <c r="AG11" s="26">
        <v>84260</v>
      </c>
      <c r="AH11" s="46">
        <f t="shared" si="9"/>
        <v>0.37283185840707966</v>
      </c>
      <c r="AI11" s="26">
        <v>34208.199999999997</v>
      </c>
      <c r="AJ11" s="26">
        <v>930599</v>
      </c>
      <c r="AK11" s="46">
        <f t="shared" si="10"/>
        <v>27.203974485649642</v>
      </c>
      <c r="AL11" s="26">
        <v>741650.56</v>
      </c>
      <c r="AM11" s="26">
        <v>152727</v>
      </c>
      <c r="AN11" s="46">
        <f t="shared" si="11"/>
        <v>0.20592851706334583</v>
      </c>
      <c r="AO11" s="26">
        <v>700000</v>
      </c>
      <c r="AP11" s="26">
        <v>700000</v>
      </c>
      <c r="AQ11" s="46">
        <f t="shared" si="12"/>
        <v>1</v>
      </c>
      <c r="AR11" s="26">
        <v>161580</v>
      </c>
      <c r="AS11" s="26">
        <v>174580</v>
      </c>
      <c r="AT11" s="46">
        <f t="shared" si="13"/>
        <v>1.0804555019185542</v>
      </c>
      <c r="AU11" s="26">
        <v>608637</v>
      </c>
      <c r="AV11" s="26">
        <v>55000</v>
      </c>
      <c r="AW11" s="46">
        <f t="shared" si="14"/>
        <v>9.0365850252285024E-2</v>
      </c>
      <c r="AX11" s="26">
        <v>92050</v>
      </c>
      <c r="AY11" s="26">
        <v>118000</v>
      </c>
      <c r="AZ11" s="46">
        <f t="shared" si="15"/>
        <v>1.2819120043454644</v>
      </c>
      <c r="BA11" s="26">
        <v>1300000</v>
      </c>
      <c r="BB11" s="26">
        <v>504639.52</v>
      </c>
      <c r="BC11" s="46">
        <f t="shared" si="16"/>
        <v>0.38818424615384617</v>
      </c>
      <c r="BD11" s="26">
        <v>8137241.9900000002</v>
      </c>
      <c r="BE11" s="26">
        <v>876989.55</v>
      </c>
      <c r="BF11" s="46">
        <f t="shared" si="17"/>
        <v>0.1077747904115114</v>
      </c>
      <c r="BG11" s="26">
        <v>0</v>
      </c>
      <c r="BH11" s="26">
        <v>14000</v>
      </c>
      <c r="BI11" s="46">
        <f t="shared" si="18"/>
        <v>0</v>
      </c>
      <c r="BJ11" s="26">
        <v>6018339.54</v>
      </c>
      <c r="BK11" s="26">
        <v>26180</v>
      </c>
      <c r="BL11" s="46">
        <f t="shared" si="19"/>
        <v>4.3500370535757438E-3</v>
      </c>
      <c r="BM11" s="26">
        <v>381430.8</v>
      </c>
      <c r="BN11" s="26">
        <v>15500</v>
      </c>
      <c r="BO11" s="46">
        <f t="shared" si="20"/>
        <v>4.0636466693303216E-2</v>
      </c>
      <c r="BP11" s="26">
        <v>253877.96</v>
      </c>
      <c r="BQ11" s="26">
        <v>261435.96</v>
      </c>
      <c r="BR11" s="46">
        <f t="shared" si="21"/>
        <v>1.0297702092769299</v>
      </c>
      <c r="BS11" s="26">
        <v>855286.27</v>
      </c>
      <c r="BT11" s="26">
        <v>122573.4</v>
      </c>
      <c r="BU11" s="46">
        <f t="shared" si="22"/>
        <v>0.14331271797453266</v>
      </c>
      <c r="BV11" s="26">
        <v>32329000</v>
      </c>
      <c r="BW11" s="26">
        <v>0</v>
      </c>
      <c r="BX11" s="46">
        <f t="shared" si="23"/>
        <v>0</v>
      </c>
      <c r="BY11" s="26">
        <v>92400</v>
      </c>
      <c r="BZ11" s="26">
        <v>73452.66</v>
      </c>
      <c r="CA11" s="12">
        <f t="shared" si="24"/>
        <v>0.79494220779220781</v>
      </c>
      <c r="CB11" s="3">
        <v>64608791.409999996</v>
      </c>
      <c r="CC11" s="3">
        <v>11011391.970000001</v>
      </c>
      <c r="CD11" s="19">
        <f t="shared" si="25"/>
        <v>0.17043179000397898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51">
        <v>984699056.75999999</v>
      </c>
      <c r="C12" s="51">
        <v>537616601.94000006</v>
      </c>
      <c r="D12" s="16">
        <f t="shared" si="26"/>
        <v>0.54597046503623592</v>
      </c>
      <c r="E12" s="51">
        <v>252917652.5</v>
      </c>
      <c r="F12" s="51">
        <v>130596732.44</v>
      </c>
      <c r="G12" s="47">
        <f t="shared" si="0"/>
        <v>0.51636068557927173</v>
      </c>
      <c r="H12" s="42">
        <v>2978404868.1900001</v>
      </c>
      <c r="I12" s="42">
        <v>1433628663.29</v>
      </c>
      <c r="J12" s="47">
        <f t="shared" si="1"/>
        <v>0.48134109590051377</v>
      </c>
      <c r="K12" s="42">
        <v>1654033036.22</v>
      </c>
      <c r="L12" s="42">
        <v>836098683.75</v>
      </c>
      <c r="M12" s="47">
        <f t="shared" si="2"/>
        <v>0.50549092154819086</v>
      </c>
      <c r="N12" s="42">
        <v>531005757.56999999</v>
      </c>
      <c r="O12" s="42">
        <v>264185714.93000001</v>
      </c>
      <c r="P12" s="47">
        <f t="shared" si="3"/>
        <v>0.49751949232899539</v>
      </c>
      <c r="Q12" s="42">
        <v>469992466.07999998</v>
      </c>
      <c r="R12" s="42">
        <v>236076854.94</v>
      </c>
      <c r="S12" s="47">
        <f t="shared" si="4"/>
        <v>0.50229923238772956</v>
      </c>
      <c r="T12" s="42">
        <v>1563365671.6600001</v>
      </c>
      <c r="U12" s="42">
        <v>827682195.32000005</v>
      </c>
      <c r="V12" s="47">
        <f t="shared" si="5"/>
        <v>0.52942328869301403</v>
      </c>
      <c r="W12" s="42">
        <v>512051508.47000003</v>
      </c>
      <c r="X12" s="42">
        <v>172709960.33000001</v>
      </c>
      <c r="Y12" s="47">
        <f t="shared" si="6"/>
        <v>0.33729020903786422</v>
      </c>
      <c r="Z12" s="42">
        <v>1217919606.21</v>
      </c>
      <c r="AA12" s="42">
        <v>720026859.36000001</v>
      </c>
      <c r="AB12" s="47">
        <f t="shared" si="7"/>
        <v>0.59119407856535422</v>
      </c>
      <c r="AC12" s="42">
        <v>1278318654.53</v>
      </c>
      <c r="AD12" s="42">
        <v>615064635.48000002</v>
      </c>
      <c r="AE12" s="47">
        <f t="shared" si="8"/>
        <v>0.48115126326318153</v>
      </c>
      <c r="AF12" s="42">
        <v>402986499.44999999</v>
      </c>
      <c r="AG12" s="42">
        <v>229694077.38</v>
      </c>
      <c r="AH12" s="47">
        <f t="shared" si="9"/>
        <v>0.56997958416346151</v>
      </c>
      <c r="AI12" s="42">
        <v>1773339291.8</v>
      </c>
      <c r="AJ12" s="42">
        <v>883695068.90999997</v>
      </c>
      <c r="AK12" s="47">
        <f t="shared" si="10"/>
        <v>0.49832261259661104</v>
      </c>
      <c r="AL12" s="42">
        <v>2182640943.3800001</v>
      </c>
      <c r="AM12" s="42">
        <v>1000769714.28</v>
      </c>
      <c r="AN12" s="47">
        <f t="shared" si="11"/>
        <v>0.45851321414791441</v>
      </c>
      <c r="AO12" s="42">
        <v>551930097.99000001</v>
      </c>
      <c r="AP12" s="42">
        <v>234182603.96000001</v>
      </c>
      <c r="AQ12" s="47">
        <f t="shared" si="12"/>
        <v>0.4242975782854353</v>
      </c>
      <c r="AR12" s="42">
        <v>611465646.42999995</v>
      </c>
      <c r="AS12" s="42">
        <v>257110178.16999999</v>
      </c>
      <c r="AT12" s="47">
        <f t="shared" si="13"/>
        <v>0.42048180412279912</v>
      </c>
      <c r="AU12" s="42">
        <v>441095224.49000001</v>
      </c>
      <c r="AV12" s="42">
        <v>234912852.56</v>
      </c>
      <c r="AW12" s="47">
        <f t="shared" si="14"/>
        <v>0.53256720888694564</v>
      </c>
      <c r="AX12" s="42">
        <v>701321111.13</v>
      </c>
      <c r="AY12" s="42">
        <v>287419202.32999998</v>
      </c>
      <c r="AZ12" s="47">
        <f t="shared" si="15"/>
        <v>0.40982539633934201</v>
      </c>
      <c r="BA12" s="42">
        <v>324495474.22000003</v>
      </c>
      <c r="BB12" s="42">
        <v>179320935.46000001</v>
      </c>
      <c r="BC12" s="47">
        <f t="shared" si="16"/>
        <v>0.55261459621598541</v>
      </c>
      <c r="BD12" s="42">
        <v>1031000279.41</v>
      </c>
      <c r="BE12" s="42">
        <v>418426439.98000002</v>
      </c>
      <c r="BF12" s="47">
        <f t="shared" si="17"/>
        <v>0.40584512762639469</v>
      </c>
      <c r="BG12" s="42">
        <v>584775765.62</v>
      </c>
      <c r="BH12" s="42">
        <v>263940111.22</v>
      </c>
      <c r="BI12" s="47">
        <f t="shared" si="18"/>
        <v>0.45135268377642385</v>
      </c>
      <c r="BJ12" s="42">
        <v>394216244.33999997</v>
      </c>
      <c r="BK12" s="42">
        <v>163972094.22</v>
      </c>
      <c r="BL12" s="47">
        <f t="shared" si="19"/>
        <v>0.41594453951161603</v>
      </c>
      <c r="BM12" s="42">
        <v>716243369.38</v>
      </c>
      <c r="BN12" s="42">
        <v>383048639.76999998</v>
      </c>
      <c r="BO12" s="47">
        <f t="shared" si="20"/>
        <v>0.53480235370496687</v>
      </c>
      <c r="BP12" s="42">
        <v>516174745.80000001</v>
      </c>
      <c r="BQ12" s="42">
        <v>260323023.36000001</v>
      </c>
      <c r="BR12" s="47">
        <f t="shared" si="21"/>
        <v>0.50433118915288089</v>
      </c>
      <c r="BS12" s="42">
        <v>525956241.29000002</v>
      </c>
      <c r="BT12" s="42">
        <v>258519771.18000001</v>
      </c>
      <c r="BU12" s="47">
        <f t="shared" si="22"/>
        <v>0.49152334526145158</v>
      </c>
      <c r="BV12" s="42">
        <v>4352165449.21</v>
      </c>
      <c r="BW12" s="42">
        <v>2027082089.1099999</v>
      </c>
      <c r="BX12" s="47">
        <f t="shared" si="23"/>
        <v>0.46576402316643395</v>
      </c>
      <c r="BY12" s="42">
        <v>12680754897.790001</v>
      </c>
      <c r="BZ12" s="42">
        <v>5476684573.3599997</v>
      </c>
      <c r="CA12" s="16">
        <f t="shared" si="24"/>
        <v>0.43188947483832174</v>
      </c>
      <c r="CB12" s="3">
        <v>39233269559.919998</v>
      </c>
      <c r="CC12" s="3">
        <v>18332788277.029999</v>
      </c>
      <c r="CD12" s="16">
        <f t="shared" si="25"/>
        <v>0.4672765864958256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>
        <v>79100671.409999996</v>
      </c>
      <c r="C13" s="26">
        <v>36686398.310000002</v>
      </c>
      <c r="D13" s="25">
        <f t="shared" si="26"/>
        <v>0.46379376629870256</v>
      </c>
      <c r="E13" s="26">
        <v>40278127</v>
      </c>
      <c r="F13" s="26">
        <v>16883493.91</v>
      </c>
      <c r="G13" s="46">
        <f t="shared" si="0"/>
        <v>0.41917276615171306</v>
      </c>
      <c r="H13" s="26">
        <v>406623082.06</v>
      </c>
      <c r="I13" s="26">
        <v>170353766.68000001</v>
      </c>
      <c r="J13" s="46">
        <f t="shared" si="1"/>
        <v>0.418947605770356</v>
      </c>
      <c r="K13" s="26">
        <v>169665331.88999999</v>
      </c>
      <c r="L13" s="26">
        <v>70084794.849999994</v>
      </c>
      <c r="M13" s="46">
        <f t="shared" si="2"/>
        <v>0.41307669674933023</v>
      </c>
      <c r="N13" s="26">
        <v>61527801.969999999</v>
      </c>
      <c r="O13" s="26">
        <v>26459539.719999999</v>
      </c>
      <c r="P13" s="46">
        <f t="shared" si="3"/>
        <v>0.43004201146176585</v>
      </c>
      <c r="Q13" s="26">
        <v>57215102.869999997</v>
      </c>
      <c r="R13" s="26">
        <v>22823057.670000002</v>
      </c>
      <c r="S13" s="46">
        <f t="shared" si="4"/>
        <v>0.39889918090083482</v>
      </c>
      <c r="T13" s="26">
        <v>206937344.59999999</v>
      </c>
      <c r="U13" s="26">
        <v>93028160.840000004</v>
      </c>
      <c r="V13" s="46">
        <f t="shared" si="5"/>
        <v>0.4495474754439272</v>
      </c>
      <c r="W13" s="26">
        <v>55083674.240000002</v>
      </c>
      <c r="X13" s="26">
        <v>23117527.859999999</v>
      </c>
      <c r="Y13" s="46">
        <f t="shared" si="6"/>
        <v>0.41968020795556865</v>
      </c>
      <c r="Z13" s="26">
        <v>100583519.93000001</v>
      </c>
      <c r="AA13" s="26">
        <v>45853338.5</v>
      </c>
      <c r="AB13" s="46">
        <f t="shared" si="7"/>
        <v>0.45587327359304114</v>
      </c>
      <c r="AC13" s="26">
        <v>121598169.41</v>
      </c>
      <c r="AD13" s="26">
        <v>52378760.5</v>
      </c>
      <c r="AE13" s="46">
        <f t="shared" si="8"/>
        <v>0.43075287032809945</v>
      </c>
      <c r="AF13" s="26">
        <v>48040143.289999999</v>
      </c>
      <c r="AG13" s="26">
        <v>24535009.460000001</v>
      </c>
      <c r="AH13" s="46">
        <f t="shared" si="9"/>
        <v>0.51071890672539255</v>
      </c>
      <c r="AI13" s="26">
        <v>104323768.81999999</v>
      </c>
      <c r="AJ13" s="26">
        <v>42170322.479999997</v>
      </c>
      <c r="AK13" s="46">
        <f t="shared" si="10"/>
        <v>0.40422545079597899</v>
      </c>
      <c r="AL13" s="26">
        <v>192357947.24000001</v>
      </c>
      <c r="AM13" s="26">
        <v>76242956.670000002</v>
      </c>
      <c r="AN13" s="46">
        <f t="shared" si="11"/>
        <v>0.39635979570354662</v>
      </c>
      <c r="AO13" s="26">
        <v>72368356.370000005</v>
      </c>
      <c r="AP13" s="26">
        <v>28428165.379999999</v>
      </c>
      <c r="AQ13" s="46">
        <f t="shared" si="12"/>
        <v>0.39282590908455084</v>
      </c>
      <c r="AR13" s="26">
        <v>77350334.540000007</v>
      </c>
      <c r="AS13" s="26">
        <v>33977420.509999998</v>
      </c>
      <c r="AT13" s="46">
        <f t="shared" si="13"/>
        <v>0.43926662647372688</v>
      </c>
      <c r="AU13" s="26">
        <v>63932225</v>
      </c>
      <c r="AV13" s="26">
        <v>31229614.710000001</v>
      </c>
      <c r="AW13" s="46">
        <f t="shared" si="14"/>
        <v>0.48848002255513556</v>
      </c>
      <c r="AX13" s="26">
        <v>80464914.950000003</v>
      </c>
      <c r="AY13" s="26">
        <v>28813885.699999999</v>
      </c>
      <c r="AZ13" s="46">
        <f t="shared" si="15"/>
        <v>0.3580925390638221</v>
      </c>
      <c r="BA13" s="26">
        <v>39267133</v>
      </c>
      <c r="BB13" s="26">
        <v>20596468.219999999</v>
      </c>
      <c r="BC13" s="46">
        <f t="shared" si="16"/>
        <v>0.52452182388767721</v>
      </c>
      <c r="BD13" s="26">
        <v>89322101.950000003</v>
      </c>
      <c r="BE13" s="26">
        <v>44907221.659999996</v>
      </c>
      <c r="BF13" s="46">
        <f t="shared" si="17"/>
        <v>0.50275598849137915</v>
      </c>
      <c r="BG13" s="26">
        <v>87923231.109999999</v>
      </c>
      <c r="BH13" s="26">
        <v>35141667.049999997</v>
      </c>
      <c r="BI13" s="46">
        <f t="shared" si="18"/>
        <v>0.39968580096919504</v>
      </c>
      <c r="BJ13" s="26">
        <v>56354483.280000001</v>
      </c>
      <c r="BK13" s="26">
        <v>26115571.5</v>
      </c>
      <c r="BL13" s="46">
        <f t="shared" si="19"/>
        <v>0.4634160403928026</v>
      </c>
      <c r="BM13" s="26">
        <v>86491161.640000001</v>
      </c>
      <c r="BN13" s="26">
        <v>30005144.82</v>
      </c>
      <c r="BO13" s="46">
        <f t="shared" si="20"/>
        <v>0.34691573394388742</v>
      </c>
      <c r="BP13" s="26">
        <v>62806378.770000003</v>
      </c>
      <c r="BQ13" s="26">
        <v>22481291.239999998</v>
      </c>
      <c r="BR13" s="46">
        <f t="shared" si="21"/>
        <v>0.35794598702032437</v>
      </c>
      <c r="BS13" s="26">
        <v>63405008.969999999</v>
      </c>
      <c r="BT13" s="26">
        <v>27039918.82</v>
      </c>
      <c r="BU13" s="46">
        <f t="shared" si="22"/>
        <v>0.42646344916998441</v>
      </c>
      <c r="BV13" s="26">
        <v>359069605</v>
      </c>
      <c r="BW13" s="26">
        <v>154464614.68000001</v>
      </c>
      <c r="BX13" s="46">
        <f t="shared" si="23"/>
        <v>0.43018014482178185</v>
      </c>
      <c r="BY13" s="26">
        <v>796520750.58000004</v>
      </c>
      <c r="BZ13" s="26">
        <v>330701593.61000001</v>
      </c>
      <c r="CA13" s="25">
        <f t="shared" si="24"/>
        <v>0.415182646992177</v>
      </c>
      <c r="CB13" s="3">
        <f t="shared" ref="CB13:CC26" si="27">BY13+BV13+BS13+BP13+BM13+BJ13+BG13+BD13+BA13+AX13+AU13+AR13+AO13+AL13+AI13+AF13+AC13+Z13+W13+T13+Q13+N13+K13+H13+E13+B13</f>
        <v>3578610369.8899984</v>
      </c>
      <c r="CC13" s="3">
        <f t="shared" si="27"/>
        <v>1514519705.3500001</v>
      </c>
      <c r="CD13" s="19">
        <f t="shared" si="25"/>
        <v>0.4232144740016931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668686.66</v>
      </c>
      <c r="D14" s="25">
        <f t="shared" si="26"/>
        <v>0.39283464016463315</v>
      </c>
      <c r="E14" s="26">
        <v>623206</v>
      </c>
      <c r="F14" s="26">
        <v>222224.04</v>
      </c>
      <c r="G14" s="46">
        <f t="shared" si="0"/>
        <v>0.35658199696408571</v>
      </c>
      <c r="H14" s="26">
        <v>3651511</v>
      </c>
      <c r="I14" s="26">
        <v>1509232.73</v>
      </c>
      <c r="J14" s="46">
        <f t="shared" si="1"/>
        <v>0.41331731713255143</v>
      </c>
      <c r="K14" s="26">
        <v>3069464</v>
      </c>
      <c r="L14" s="26">
        <v>995640.6</v>
      </c>
      <c r="M14" s="46">
        <f t="shared" si="2"/>
        <v>0.3243695316185497</v>
      </c>
      <c r="N14" s="26">
        <v>1084470</v>
      </c>
      <c r="O14" s="26">
        <v>315949.46999999997</v>
      </c>
      <c r="P14" s="46">
        <f t="shared" si="3"/>
        <v>0.29133998174223352</v>
      </c>
      <c r="Q14" s="26">
        <v>848358</v>
      </c>
      <c r="R14" s="26">
        <v>273458.84999999998</v>
      </c>
      <c r="S14" s="46">
        <f t="shared" si="4"/>
        <v>0.32233897717708793</v>
      </c>
      <c r="T14" s="26">
        <v>2567037</v>
      </c>
      <c r="U14" s="26">
        <v>691325.34</v>
      </c>
      <c r="V14" s="46">
        <f t="shared" si="5"/>
        <v>0.2693086776700141</v>
      </c>
      <c r="W14" s="26">
        <v>491444</v>
      </c>
      <c r="X14" s="26">
        <v>171548.84</v>
      </c>
      <c r="Y14" s="46">
        <f t="shared" si="6"/>
        <v>0.34907098265519571</v>
      </c>
      <c r="Z14" s="26">
        <v>941703</v>
      </c>
      <c r="AA14" s="26">
        <v>365692</v>
      </c>
      <c r="AB14" s="46">
        <f t="shared" si="7"/>
        <v>0.38833050335402985</v>
      </c>
      <c r="AC14" s="26">
        <v>2001467</v>
      </c>
      <c r="AD14" s="26">
        <v>511852.3</v>
      </c>
      <c r="AE14" s="46">
        <f t="shared" si="8"/>
        <v>0.25573856576201354</v>
      </c>
      <c r="AF14" s="26">
        <v>694610</v>
      </c>
      <c r="AG14" s="26">
        <v>172536.87</v>
      </c>
      <c r="AH14" s="46">
        <f t="shared" si="9"/>
        <v>0.2483938757000331</v>
      </c>
      <c r="AI14" s="26">
        <v>444770</v>
      </c>
      <c r="AJ14" s="26">
        <v>168082.08</v>
      </c>
      <c r="AK14" s="46">
        <f t="shared" si="10"/>
        <v>0.3779078624907255</v>
      </c>
      <c r="AL14" s="26">
        <v>2114033</v>
      </c>
      <c r="AM14" s="26">
        <v>547145.68999999994</v>
      </c>
      <c r="AN14" s="46">
        <f t="shared" si="11"/>
        <v>0.25881605916274719</v>
      </c>
      <c r="AO14" s="26">
        <v>540862</v>
      </c>
      <c r="AP14" s="26">
        <v>41426.5</v>
      </c>
      <c r="AQ14" s="46">
        <f t="shared" si="12"/>
        <v>7.6593474860500457E-2</v>
      </c>
      <c r="AR14" s="26">
        <v>1015834</v>
      </c>
      <c r="AS14" s="26">
        <v>345072.44</v>
      </c>
      <c r="AT14" s="46">
        <f t="shared" si="13"/>
        <v>0.33969372948729815</v>
      </c>
      <c r="AU14" s="26">
        <v>837375</v>
      </c>
      <c r="AV14" s="26">
        <v>211768.65</v>
      </c>
      <c r="AW14" s="46">
        <f t="shared" si="14"/>
        <v>0.25289583519928349</v>
      </c>
      <c r="AX14" s="26">
        <v>1298618</v>
      </c>
      <c r="AY14" s="26">
        <v>393850.48</v>
      </c>
      <c r="AZ14" s="46">
        <f t="shared" si="15"/>
        <v>0.30328432225642954</v>
      </c>
      <c r="BA14" s="26">
        <v>738538</v>
      </c>
      <c r="BB14" s="26">
        <v>303158</v>
      </c>
      <c r="BC14" s="46">
        <f t="shared" si="16"/>
        <v>0.41048395614037464</v>
      </c>
      <c r="BD14" s="26">
        <v>862085</v>
      </c>
      <c r="BE14" s="26">
        <v>409934.69</v>
      </c>
      <c r="BF14" s="46">
        <f t="shared" si="17"/>
        <v>0.47551539581363789</v>
      </c>
      <c r="BG14" s="26">
        <v>557334</v>
      </c>
      <c r="BH14" s="26">
        <v>264528.88</v>
      </c>
      <c r="BI14" s="46">
        <f t="shared" si="18"/>
        <v>0.47463259015240411</v>
      </c>
      <c r="BJ14" s="26">
        <v>716574</v>
      </c>
      <c r="BK14" s="26">
        <v>215476.77</v>
      </c>
      <c r="BL14" s="46">
        <f t="shared" si="19"/>
        <v>0.30070414221001596</v>
      </c>
      <c r="BM14" s="26">
        <v>1551205</v>
      </c>
      <c r="BN14" s="26">
        <v>554410.31999999995</v>
      </c>
      <c r="BO14" s="46">
        <f t="shared" si="20"/>
        <v>0.35740622290412932</v>
      </c>
      <c r="BP14" s="26">
        <v>708337</v>
      </c>
      <c r="BQ14" s="26">
        <v>28950</v>
      </c>
      <c r="BR14" s="46">
        <f t="shared" si="21"/>
        <v>4.0870376670991353E-2</v>
      </c>
      <c r="BS14" s="26">
        <v>582043</v>
      </c>
      <c r="BT14" s="26">
        <v>103643.66</v>
      </c>
      <c r="BU14" s="46">
        <f t="shared" si="22"/>
        <v>0.17806873375334811</v>
      </c>
      <c r="BV14" s="26">
        <v>0</v>
      </c>
      <c r="BW14" s="26">
        <v>0</v>
      </c>
      <c r="BX14" s="46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7"/>
        <v>29643087</v>
      </c>
      <c r="CC14" s="3">
        <f t="shared" si="27"/>
        <v>9485595.8599999975</v>
      </c>
      <c r="CD14" s="19">
        <f t="shared" si="25"/>
        <v>0.31999352361648425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6015922</v>
      </c>
      <c r="C15" s="26">
        <v>3147350.15</v>
      </c>
      <c r="D15" s="25">
        <f t="shared" si="26"/>
        <v>0.52317003943867624</v>
      </c>
      <c r="E15" s="26">
        <v>3417037</v>
      </c>
      <c r="F15" s="26">
        <v>1322735.52</v>
      </c>
      <c r="G15" s="46">
        <f t="shared" si="0"/>
        <v>0.38710014553544492</v>
      </c>
      <c r="H15" s="26">
        <v>26393890.68</v>
      </c>
      <c r="I15" s="26">
        <v>10505709.09</v>
      </c>
      <c r="J15" s="46">
        <f t="shared" si="1"/>
        <v>0.39803563701052658</v>
      </c>
      <c r="K15" s="26">
        <v>13824893.9</v>
      </c>
      <c r="L15" s="26">
        <v>5038246.25</v>
      </c>
      <c r="M15" s="46">
        <f t="shared" si="2"/>
        <v>0.36443290534041639</v>
      </c>
      <c r="N15" s="26">
        <v>5702213</v>
      </c>
      <c r="O15" s="26">
        <v>2164548.61</v>
      </c>
      <c r="P15" s="46">
        <f t="shared" si="3"/>
        <v>0.37959799291959101</v>
      </c>
      <c r="Q15" s="26">
        <v>6941348</v>
      </c>
      <c r="R15" s="26">
        <v>3022651.1</v>
      </c>
      <c r="S15" s="46">
        <f t="shared" si="4"/>
        <v>0.4354559229705815</v>
      </c>
      <c r="T15" s="26">
        <v>17014373</v>
      </c>
      <c r="U15" s="26">
        <v>6341473.1200000001</v>
      </c>
      <c r="V15" s="46">
        <f t="shared" si="5"/>
        <v>0.37271271295157338</v>
      </c>
      <c r="W15" s="26">
        <v>3668927</v>
      </c>
      <c r="X15" s="26">
        <v>1617485.75</v>
      </c>
      <c r="Y15" s="46">
        <f t="shared" si="6"/>
        <v>0.44086070668617827</v>
      </c>
      <c r="Z15" s="26">
        <v>10345263</v>
      </c>
      <c r="AA15" s="26">
        <v>4372174.6500000004</v>
      </c>
      <c r="AB15" s="46">
        <f t="shared" si="7"/>
        <v>0.42262576118171191</v>
      </c>
      <c r="AC15" s="26">
        <v>9665821</v>
      </c>
      <c r="AD15" s="26">
        <v>4110944.17</v>
      </c>
      <c r="AE15" s="46">
        <f t="shared" si="8"/>
        <v>0.42530729360703035</v>
      </c>
      <c r="AF15" s="26">
        <v>6849259.3799999999</v>
      </c>
      <c r="AG15" s="26">
        <v>3129675</v>
      </c>
      <c r="AH15" s="46">
        <f t="shared" si="9"/>
        <v>0.45693626512944235</v>
      </c>
      <c r="AI15" s="26">
        <v>11842279.6</v>
      </c>
      <c r="AJ15" s="26">
        <v>4184258.92</v>
      </c>
      <c r="AK15" s="46">
        <f t="shared" si="10"/>
        <v>0.35333221823271255</v>
      </c>
      <c r="AL15" s="26">
        <v>12349891.800000001</v>
      </c>
      <c r="AM15" s="26">
        <v>4764981.6399999997</v>
      </c>
      <c r="AN15" s="46">
        <f t="shared" si="11"/>
        <v>0.38583185319890811</v>
      </c>
      <c r="AO15" s="26">
        <v>5530497</v>
      </c>
      <c r="AP15" s="26">
        <v>1935373</v>
      </c>
      <c r="AQ15" s="46">
        <f t="shared" si="12"/>
        <v>0.3499455835524366</v>
      </c>
      <c r="AR15" s="26">
        <v>6818309</v>
      </c>
      <c r="AS15" s="26">
        <v>2783017.11</v>
      </c>
      <c r="AT15" s="46">
        <f t="shared" si="13"/>
        <v>0.40816822910196648</v>
      </c>
      <c r="AU15" s="26">
        <v>4281031</v>
      </c>
      <c r="AV15" s="26">
        <v>2010699.73</v>
      </c>
      <c r="AW15" s="46">
        <f t="shared" si="14"/>
        <v>0.4696765171754187</v>
      </c>
      <c r="AX15" s="26">
        <v>7511932</v>
      </c>
      <c r="AY15" s="26">
        <v>2615325.09</v>
      </c>
      <c r="AZ15" s="46">
        <f t="shared" si="15"/>
        <v>0.34815611882535674</v>
      </c>
      <c r="BA15" s="26">
        <v>3203730</v>
      </c>
      <c r="BB15" s="26">
        <v>1381881.99</v>
      </c>
      <c r="BC15" s="46">
        <f t="shared" si="16"/>
        <v>0.43133534661160583</v>
      </c>
      <c r="BD15" s="26">
        <v>7131746.2400000002</v>
      </c>
      <c r="BE15" s="26">
        <v>3342864.22</v>
      </c>
      <c r="BF15" s="46">
        <f t="shared" si="17"/>
        <v>0.46873011286503657</v>
      </c>
      <c r="BG15" s="26">
        <v>8704756.4000000004</v>
      </c>
      <c r="BH15" s="26">
        <v>3396009.11</v>
      </c>
      <c r="BI15" s="46">
        <f t="shared" si="18"/>
        <v>0.39013258429609815</v>
      </c>
      <c r="BJ15" s="26">
        <v>5179881</v>
      </c>
      <c r="BK15" s="26">
        <v>2271194.12</v>
      </c>
      <c r="BL15" s="46">
        <f t="shared" si="19"/>
        <v>0.43846453615440201</v>
      </c>
      <c r="BM15" s="26">
        <v>7392618</v>
      </c>
      <c r="BN15" s="26">
        <v>2936895.37</v>
      </c>
      <c r="BO15" s="46">
        <f t="shared" si="20"/>
        <v>0.39727406042081442</v>
      </c>
      <c r="BP15" s="26">
        <v>5149034.32</v>
      </c>
      <c r="BQ15" s="26">
        <v>1553093.85</v>
      </c>
      <c r="BR15" s="46">
        <f t="shared" si="21"/>
        <v>0.30162817986421969</v>
      </c>
      <c r="BS15" s="26">
        <v>4837097.8</v>
      </c>
      <c r="BT15" s="26">
        <v>2188549.06</v>
      </c>
      <c r="BU15" s="46">
        <f t="shared" si="22"/>
        <v>0.45245086010045116</v>
      </c>
      <c r="BV15" s="26">
        <v>34458652</v>
      </c>
      <c r="BW15" s="26">
        <v>14781627.939999999</v>
      </c>
      <c r="BX15" s="46">
        <f t="shared" si="23"/>
        <v>0.42896709772628366</v>
      </c>
      <c r="BY15" s="26">
        <v>62734743</v>
      </c>
      <c r="BZ15" s="26">
        <v>27395766.760000002</v>
      </c>
      <c r="CA15" s="25">
        <f t="shared" si="24"/>
        <v>0.43669210153614563</v>
      </c>
      <c r="CB15" s="3">
        <f t="shared" si="27"/>
        <v>296965147.12</v>
      </c>
      <c r="CC15" s="3">
        <f t="shared" si="27"/>
        <v>122314531.32000001</v>
      </c>
      <c r="CD15" s="19">
        <f t="shared" si="25"/>
        <v>0.41188177301686585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144098782.27000001</v>
      </c>
      <c r="C16" s="26">
        <v>6911069.9500000002</v>
      </c>
      <c r="D16" s="25">
        <f t="shared" si="26"/>
        <v>4.7960640895983606E-2</v>
      </c>
      <c r="E16" s="26">
        <v>14503749.6</v>
      </c>
      <c r="F16" s="26">
        <v>5817319.4400000004</v>
      </c>
      <c r="G16" s="46">
        <f t="shared" si="0"/>
        <v>0.4010907248426297</v>
      </c>
      <c r="H16" s="26">
        <v>205353008.19</v>
      </c>
      <c r="I16" s="26">
        <v>36731340.600000001</v>
      </c>
      <c r="J16" s="46">
        <f t="shared" si="1"/>
        <v>0.17886925993319194</v>
      </c>
      <c r="K16" s="26">
        <v>76815167.099999994</v>
      </c>
      <c r="L16" s="26">
        <v>22950366.25</v>
      </c>
      <c r="M16" s="46">
        <f t="shared" si="2"/>
        <v>0.29877388953828105</v>
      </c>
      <c r="N16" s="26">
        <v>39245761.869999997</v>
      </c>
      <c r="O16" s="26">
        <v>7283628.9299999997</v>
      </c>
      <c r="P16" s="46">
        <f t="shared" si="3"/>
        <v>0.18559020344990948</v>
      </c>
      <c r="Q16" s="26">
        <v>30218904.449999999</v>
      </c>
      <c r="R16" s="26">
        <v>13026808.109999999</v>
      </c>
      <c r="S16" s="46">
        <f t="shared" si="4"/>
        <v>0.43108141565999092</v>
      </c>
      <c r="T16" s="26">
        <v>81731808.170000002</v>
      </c>
      <c r="U16" s="26">
        <v>14596810.310000001</v>
      </c>
      <c r="V16" s="46">
        <f t="shared" si="5"/>
        <v>0.17859399708420767</v>
      </c>
      <c r="W16" s="26">
        <v>235070217.33000001</v>
      </c>
      <c r="X16" s="26">
        <v>8926106.8200000003</v>
      </c>
      <c r="Y16" s="46">
        <f t="shared" si="6"/>
        <v>3.7972087325163828E-2</v>
      </c>
      <c r="Z16" s="26">
        <v>116051094.7</v>
      </c>
      <c r="AA16" s="26">
        <v>32404961.059999999</v>
      </c>
      <c r="AB16" s="46">
        <f t="shared" si="7"/>
        <v>0.2792301196621112</v>
      </c>
      <c r="AC16" s="26">
        <v>129688446.22</v>
      </c>
      <c r="AD16" s="26">
        <v>16971661.77</v>
      </c>
      <c r="AE16" s="46">
        <f t="shared" si="8"/>
        <v>0.13086487088610599</v>
      </c>
      <c r="AF16" s="26">
        <v>35108379.100000001</v>
      </c>
      <c r="AG16" s="26">
        <v>11849875.32</v>
      </c>
      <c r="AH16" s="46">
        <f t="shared" si="9"/>
        <v>0.33752271177908066</v>
      </c>
      <c r="AI16" s="26">
        <v>94488808.909999996</v>
      </c>
      <c r="AJ16" s="26">
        <v>12930790.33</v>
      </c>
      <c r="AK16" s="46">
        <f t="shared" si="10"/>
        <v>0.13684996645810721</v>
      </c>
      <c r="AL16" s="26">
        <v>267834685.53999999</v>
      </c>
      <c r="AM16" s="26">
        <v>52822972.259999998</v>
      </c>
      <c r="AN16" s="46">
        <f t="shared" si="11"/>
        <v>0.19722229834981964</v>
      </c>
      <c r="AO16" s="26">
        <v>107251653.67</v>
      </c>
      <c r="AP16" s="26">
        <v>14736953.76</v>
      </c>
      <c r="AQ16" s="46">
        <f t="shared" si="12"/>
        <v>0.13740537563498809</v>
      </c>
      <c r="AR16" s="26">
        <v>171728664.97999999</v>
      </c>
      <c r="AS16" s="26">
        <v>17723480.210000001</v>
      </c>
      <c r="AT16" s="46">
        <f t="shared" si="13"/>
        <v>0.10320630054431582</v>
      </c>
      <c r="AU16" s="26">
        <v>34303381.670000002</v>
      </c>
      <c r="AV16" s="26">
        <v>9428497.3800000008</v>
      </c>
      <c r="AW16" s="46">
        <f t="shared" si="14"/>
        <v>0.27485620720145171</v>
      </c>
      <c r="AX16" s="26">
        <v>174523191.46000001</v>
      </c>
      <c r="AY16" s="26">
        <v>9135121.9299999997</v>
      </c>
      <c r="AZ16" s="46">
        <f t="shared" si="15"/>
        <v>5.2343312390627075E-2</v>
      </c>
      <c r="BA16" s="26">
        <v>21565548.190000001</v>
      </c>
      <c r="BB16" s="26">
        <v>6948480.1699999999</v>
      </c>
      <c r="BC16" s="46">
        <f t="shared" si="16"/>
        <v>0.32220280740287544</v>
      </c>
      <c r="BD16" s="26">
        <v>199780692.36000001</v>
      </c>
      <c r="BE16" s="26">
        <v>12728432.1</v>
      </c>
      <c r="BF16" s="46">
        <f t="shared" si="17"/>
        <v>6.371202316720212E-2</v>
      </c>
      <c r="BG16" s="26">
        <v>63869247</v>
      </c>
      <c r="BH16" s="26">
        <v>7791417.5700000003</v>
      </c>
      <c r="BI16" s="46">
        <f t="shared" si="18"/>
        <v>0.12199012726735295</v>
      </c>
      <c r="BJ16" s="26">
        <v>89167892</v>
      </c>
      <c r="BK16" s="26">
        <v>5338542.13</v>
      </c>
      <c r="BL16" s="46">
        <f t="shared" si="19"/>
        <v>5.9870677777153235E-2</v>
      </c>
      <c r="BM16" s="26">
        <v>83937614.129999995</v>
      </c>
      <c r="BN16" s="26">
        <v>10726315</v>
      </c>
      <c r="BO16" s="46">
        <f t="shared" si="20"/>
        <v>0.12778913376531542</v>
      </c>
      <c r="BP16" s="26">
        <v>40621170.920000002</v>
      </c>
      <c r="BQ16" s="26">
        <v>11048038.65</v>
      </c>
      <c r="BR16" s="46">
        <f t="shared" si="21"/>
        <v>0.2719773556443803</v>
      </c>
      <c r="BS16" s="26">
        <v>60556078.100000001</v>
      </c>
      <c r="BT16" s="26">
        <v>7812875.2999999998</v>
      </c>
      <c r="BU16" s="46">
        <f t="shared" si="22"/>
        <v>0.12901884575645925</v>
      </c>
      <c r="BV16" s="26">
        <v>585452573.75999999</v>
      </c>
      <c r="BW16" s="26">
        <v>150800651.13</v>
      </c>
      <c r="BX16" s="46">
        <f t="shared" si="23"/>
        <v>0.25757961940708646</v>
      </c>
      <c r="BY16" s="26">
        <v>2693945512.5999999</v>
      </c>
      <c r="BZ16" s="26">
        <v>707105645.01999998</v>
      </c>
      <c r="CA16" s="25">
        <f t="shared" si="24"/>
        <v>0.26247956453193189</v>
      </c>
      <c r="CB16" s="3">
        <f t="shared" si="27"/>
        <v>5796912034.2900009</v>
      </c>
      <c r="CC16" s="3">
        <f t="shared" si="27"/>
        <v>1214548161.4999998</v>
      </c>
      <c r="CD16" s="19">
        <f t="shared" si="25"/>
        <v>0.20951640361552532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94824829.700000003</v>
      </c>
      <c r="C17" s="26">
        <v>29603494.390000001</v>
      </c>
      <c r="D17" s="25">
        <f t="shared" si="26"/>
        <v>0.3121913794483725</v>
      </c>
      <c r="E17" s="26">
        <v>15550514.16</v>
      </c>
      <c r="F17" s="26">
        <v>2975995.11</v>
      </c>
      <c r="G17" s="46">
        <f t="shared" si="0"/>
        <v>0.19137599434847238</v>
      </c>
      <c r="H17" s="26">
        <v>596207429.20000005</v>
      </c>
      <c r="I17" s="26">
        <v>75253213.329999998</v>
      </c>
      <c r="J17" s="46">
        <f t="shared" si="1"/>
        <v>0.12621985175692271</v>
      </c>
      <c r="K17" s="26">
        <v>296328145.42000002</v>
      </c>
      <c r="L17" s="26">
        <v>47541469.829999998</v>
      </c>
      <c r="M17" s="46">
        <f t="shared" si="2"/>
        <v>0.1604352153678052</v>
      </c>
      <c r="N17" s="26">
        <v>61868773.170000002</v>
      </c>
      <c r="O17" s="26">
        <v>13488918.59</v>
      </c>
      <c r="P17" s="46">
        <f t="shared" si="3"/>
        <v>0.21802466573784818</v>
      </c>
      <c r="Q17" s="26">
        <v>39578628.240000002</v>
      </c>
      <c r="R17" s="26">
        <v>8501081.2799999993</v>
      </c>
      <c r="S17" s="46">
        <f t="shared" si="4"/>
        <v>0.21478968973988874</v>
      </c>
      <c r="T17" s="26">
        <v>212736474.19999999</v>
      </c>
      <c r="U17" s="26">
        <v>80717491.829999998</v>
      </c>
      <c r="V17" s="46">
        <f t="shared" si="5"/>
        <v>0.37942478897208309</v>
      </c>
      <c r="W17" s="26">
        <v>35038446.460000001</v>
      </c>
      <c r="X17" s="26">
        <v>9993386.7100000009</v>
      </c>
      <c r="Y17" s="46">
        <f t="shared" si="6"/>
        <v>0.2852120376229717</v>
      </c>
      <c r="Z17" s="26">
        <v>127676929.31</v>
      </c>
      <c r="AA17" s="26">
        <v>38086623.539999999</v>
      </c>
      <c r="AB17" s="46">
        <f t="shared" si="7"/>
        <v>0.29830466432604713</v>
      </c>
      <c r="AC17" s="26">
        <v>108115944.54000001</v>
      </c>
      <c r="AD17" s="26">
        <v>34287652.630000003</v>
      </c>
      <c r="AE17" s="46">
        <f t="shared" si="8"/>
        <v>0.3171377984614886</v>
      </c>
      <c r="AF17" s="26">
        <v>39459479.159999996</v>
      </c>
      <c r="AG17" s="26">
        <v>13943207.279999999</v>
      </c>
      <c r="AH17" s="46">
        <f t="shared" si="9"/>
        <v>0.35335507657014903</v>
      </c>
      <c r="AI17" s="26">
        <v>221085474.52000001</v>
      </c>
      <c r="AJ17" s="26">
        <v>66253010.270000003</v>
      </c>
      <c r="AK17" s="46">
        <f t="shared" si="10"/>
        <v>0.29967147508827663</v>
      </c>
      <c r="AL17" s="26">
        <v>242272742.52000001</v>
      </c>
      <c r="AM17" s="26">
        <v>61617682.640000001</v>
      </c>
      <c r="AN17" s="46">
        <f t="shared" si="11"/>
        <v>0.25433188232024639</v>
      </c>
      <c r="AO17" s="26">
        <v>65797316.710000001</v>
      </c>
      <c r="AP17" s="26">
        <v>15594625.130000001</v>
      </c>
      <c r="AQ17" s="46">
        <f t="shared" si="12"/>
        <v>0.23701004706214562</v>
      </c>
      <c r="AR17" s="26">
        <v>57756652.560000002</v>
      </c>
      <c r="AS17" s="26">
        <v>9826035.4299999997</v>
      </c>
      <c r="AT17" s="46">
        <f t="shared" si="13"/>
        <v>0.17012820159188255</v>
      </c>
      <c r="AU17" s="26">
        <v>49049893.789999999</v>
      </c>
      <c r="AV17" s="26">
        <v>13374250.01</v>
      </c>
      <c r="AW17" s="46">
        <f t="shared" si="14"/>
        <v>0.27266623791806582</v>
      </c>
      <c r="AX17" s="26">
        <v>65912358.719999999</v>
      </c>
      <c r="AY17" s="26">
        <v>10585967.699999999</v>
      </c>
      <c r="AZ17" s="46">
        <f t="shared" si="15"/>
        <v>0.16060671937064006</v>
      </c>
      <c r="BA17" s="26">
        <v>35338437.289999999</v>
      </c>
      <c r="BB17" s="26">
        <v>26658442.48</v>
      </c>
      <c r="BC17" s="46">
        <f t="shared" si="16"/>
        <v>0.75437525041730558</v>
      </c>
      <c r="BD17" s="26">
        <v>102558031.76000001</v>
      </c>
      <c r="BE17" s="26">
        <v>27928566.719999999</v>
      </c>
      <c r="BF17" s="46">
        <f t="shared" si="17"/>
        <v>0.27231964421232957</v>
      </c>
      <c r="BG17" s="26">
        <v>95784999.5</v>
      </c>
      <c r="BH17" s="26">
        <v>27475745.239999998</v>
      </c>
      <c r="BI17" s="46">
        <f t="shared" si="18"/>
        <v>0.28684810130421307</v>
      </c>
      <c r="BJ17" s="26">
        <v>27191722.670000002</v>
      </c>
      <c r="BK17" s="26">
        <v>7213333.1399999997</v>
      </c>
      <c r="BL17" s="46">
        <f t="shared" si="19"/>
        <v>0.2652767986619069</v>
      </c>
      <c r="BM17" s="26">
        <v>85040983.230000004</v>
      </c>
      <c r="BN17" s="26">
        <v>21923411.879999999</v>
      </c>
      <c r="BO17" s="46">
        <f t="shared" si="20"/>
        <v>0.25779819385091557</v>
      </c>
      <c r="BP17" s="26">
        <v>51989427.560000002</v>
      </c>
      <c r="BQ17" s="26">
        <v>9862209.9199999999</v>
      </c>
      <c r="BR17" s="46">
        <f t="shared" si="21"/>
        <v>0.18969645142982605</v>
      </c>
      <c r="BS17" s="26">
        <v>82247321.680000007</v>
      </c>
      <c r="BT17" s="26">
        <v>15785701.140000001</v>
      </c>
      <c r="BU17" s="46">
        <f t="shared" si="22"/>
        <v>0.19192966795219779</v>
      </c>
      <c r="BV17" s="26">
        <v>427585786.00999999</v>
      </c>
      <c r="BW17" s="26">
        <v>117734136.55</v>
      </c>
      <c r="BX17" s="46">
        <f t="shared" si="23"/>
        <v>0.27534623554405652</v>
      </c>
      <c r="BY17" s="26">
        <v>1038433509.95</v>
      </c>
      <c r="BZ17" s="26">
        <v>493568530.48000002</v>
      </c>
      <c r="CA17" s="25">
        <f t="shared" si="24"/>
        <v>0.47530104311037213</v>
      </c>
      <c r="CB17" s="3">
        <f t="shared" si="27"/>
        <v>4275430252.0299988</v>
      </c>
      <c r="CC17" s="3">
        <f t="shared" si="27"/>
        <v>1279794183.2499995</v>
      </c>
      <c r="CD17" s="19">
        <f t="shared" si="25"/>
        <v>0.29933693401789119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46">
        <f t="shared" si="0"/>
        <v>0</v>
      </c>
      <c r="H18" s="26">
        <v>2887050</v>
      </c>
      <c r="I18" s="26">
        <v>1481764.14</v>
      </c>
      <c r="J18" s="46">
        <f t="shared" si="1"/>
        <v>0.51324505637242168</v>
      </c>
      <c r="K18" s="26">
        <v>2960000</v>
      </c>
      <c r="L18" s="26">
        <v>248400</v>
      </c>
      <c r="M18" s="46">
        <f t="shared" si="2"/>
        <v>8.3918918918918922E-2</v>
      </c>
      <c r="N18" s="26">
        <v>0</v>
      </c>
      <c r="O18" s="26">
        <v>0</v>
      </c>
      <c r="P18" s="46">
        <f t="shared" si="3"/>
        <v>0</v>
      </c>
      <c r="Q18" s="26">
        <v>0</v>
      </c>
      <c r="R18" s="26">
        <v>0</v>
      </c>
      <c r="S18" s="46">
        <f t="shared" si="4"/>
        <v>0</v>
      </c>
      <c r="T18" s="26">
        <v>480000</v>
      </c>
      <c r="U18" s="26">
        <v>33165.51</v>
      </c>
      <c r="V18" s="46">
        <f t="shared" si="5"/>
        <v>6.9094812500000005E-2</v>
      </c>
      <c r="W18" s="26">
        <v>0</v>
      </c>
      <c r="X18" s="26">
        <v>0</v>
      </c>
      <c r="Y18" s="46">
        <f t="shared" si="6"/>
        <v>0</v>
      </c>
      <c r="Z18" s="26">
        <v>120000</v>
      </c>
      <c r="AA18" s="26">
        <v>48002.65</v>
      </c>
      <c r="AB18" s="46">
        <f t="shared" si="7"/>
        <v>0.40002208333333333</v>
      </c>
      <c r="AC18" s="26">
        <v>0</v>
      </c>
      <c r="AD18" s="26">
        <v>0</v>
      </c>
      <c r="AE18" s="46">
        <f t="shared" si="8"/>
        <v>0</v>
      </c>
      <c r="AF18" s="26">
        <v>25000</v>
      </c>
      <c r="AG18" s="26">
        <v>0</v>
      </c>
      <c r="AH18" s="46">
        <f t="shared" si="9"/>
        <v>0</v>
      </c>
      <c r="AI18" s="26">
        <v>1420000</v>
      </c>
      <c r="AJ18" s="26">
        <v>0</v>
      </c>
      <c r="AK18" s="46">
        <f t="shared" si="10"/>
        <v>0</v>
      </c>
      <c r="AL18" s="26">
        <v>0</v>
      </c>
      <c r="AM18" s="26">
        <v>0</v>
      </c>
      <c r="AN18" s="46">
        <f t="shared" si="11"/>
        <v>0</v>
      </c>
      <c r="AO18" s="26">
        <v>80000</v>
      </c>
      <c r="AP18" s="26">
        <v>0</v>
      </c>
      <c r="AQ18" s="46">
        <f t="shared" si="12"/>
        <v>0</v>
      </c>
      <c r="AR18" s="26">
        <v>0</v>
      </c>
      <c r="AS18" s="26">
        <v>0</v>
      </c>
      <c r="AT18" s="46">
        <f t="shared" si="13"/>
        <v>0</v>
      </c>
      <c r="AU18" s="26">
        <v>0</v>
      </c>
      <c r="AV18" s="26">
        <v>0</v>
      </c>
      <c r="AW18" s="46">
        <f t="shared" si="14"/>
        <v>0</v>
      </c>
      <c r="AX18" s="26">
        <v>6641135.1399999997</v>
      </c>
      <c r="AY18" s="26">
        <v>777655.64</v>
      </c>
      <c r="AZ18" s="46">
        <f t="shared" si="15"/>
        <v>0.11709679499158634</v>
      </c>
      <c r="BA18" s="26">
        <v>0</v>
      </c>
      <c r="BB18" s="26">
        <v>0</v>
      </c>
      <c r="BC18" s="46">
        <f t="shared" si="16"/>
        <v>0</v>
      </c>
      <c r="BD18" s="26">
        <v>585361</v>
      </c>
      <c r="BE18" s="26">
        <v>54126</v>
      </c>
      <c r="BF18" s="46">
        <f t="shared" si="17"/>
        <v>9.2466016697388451E-2</v>
      </c>
      <c r="BG18" s="26">
        <v>0</v>
      </c>
      <c r="BH18" s="26">
        <v>0</v>
      </c>
      <c r="BI18" s="46">
        <f t="shared" si="18"/>
        <v>0</v>
      </c>
      <c r="BJ18" s="26">
        <v>0</v>
      </c>
      <c r="BK18" s="26">
        <v>0</v>
      </c>
      <c r="BL18" s="46">
        <f t="shared" si="19"/>
        <v>0</v>
      </c>
      <c r="BM18" s="26">
        <v>0</v>
      </c>
      <c r="BN18" s="26">
        <v>0</v>
      </c>
      <c r="BO18" s="46">
        <f t="shared" si="20"/>
        <v>0</v>
      </c>
      <c r="BP18" s="26">
        <v>1815000</v>
      </c>
      <c r="BQ18" s="26">
        <v>775094.3</v>
      </c>
      <c r="BR18" s="46">
        <f t="shared" si="21"/>
        <v>0.4270492011019284</v>
      </c>
      <c r="BS18" s="26">
        <v>1056526.3799999999</v>
      </c>
      <c r="BT18" s="26">
        <v>0</v>
      </c>
      <c r="BU18" s="46">
        <f t="shared" si="22"/>
        <v>0</v>
      </c>
      <c r="BV18" s="26">
        <v>0</v>
      </c>
      <c r="BW18" s="26">
        <v>0</v>
      </c>
      <c r="BX18" s="46">
        <f t="shared" si="23"/>
        <v>0</v>
      </c>
      <c r="BY18" s="26">
        <v>1800000</v>
      </c>
      <c r="BZ18" s="26">
        <v>0</v>
      </c>
      <c r="CA18" s="25">
        <f t="shared" si="24"/>
        <v>0</v>
      </c>
      <c r="CB18" s="3">
        <f t="shared" si="27"/>
        <v>19870072.52</v>
      </c>
      <c r="CC18" s="3">
        <f t="shared" si="27"/>
        <v>3418208.2399999998</v>
      </c>
      <c r="CD18" s="19">
        <f t="shared" si="25"/>
        <v>0.17202797003178727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373301578.19999999</v>
      </c>
      <c r="C19" s="26">
        <v>177073834.13999999</v>
      </c>
      <c r="D19" s="25">
        <f t="shared" si="26"/>
        <v>0.47434525992046822</v>
      </c>
      <c r="E19" s="26">
        <v>104206951</v>
      </c>
      <c r="F19" s="26">
        <v>48427678.899999999</v>
      </c>
      <c r="G19" s="46">
        <f t="shared" si="0"/>
        <v>0.4647259941421758</v>
      </c>
      <c r="H19" s="26">
        <v>1133050918.6600001</v>
      </c>
      <c r="I19" s="26">
        <v>433553220.48000002</v>
      </c>
      <c r="J19" s="46">
        <f t="shared" si="1"/>
        <v>0.38264230966137047</v>
      </c>
      <c r="K19" s="26">
        <v>731640740</v>
      </c>
      <c r="L19" s="26">
        <v>353709699.97000003</v>
      </c>
      <c r="M19" s="46">
        <f t="shared" si="2"/>
        <v>0.48344724484587892</v>
      </c>
      <c r="N19" s="26">
        <v>200788573.5</v>
      </c>
      <c r="O19" s="26">
        <v>102409982.72</v>
      </c>
      <c r="P19" s="46">
        <f t="shared" si="3"/>
        <v>0.51003889780610445</v>
      </c>
      <c r="Q19" s="26">
        <v>188936451.63999999</v>
      </c>
      <c r="R19" s="26">
        <v>83162910.079999998</v>
      </c>
      <c r="S19" s="46">
        <f t="shared" si="4"/>
        <v>0.44016339545985983</v>
      </c>
      <c r="T19" s="26">
        <v>690223932.57000005</v>
      </c>
      <c r="U19" s="26">
        <v>376715479.93000001</v>
      </c>
      <c r="V19" s="46">
        <f t="shared" si="5"/>
        <v>0.54578733386906264</v>
      </c>
      <c r="W19" s="26">
        <v>105166553.70999999</v>
      </c>
      <c r="X19" s="26">
        <v>52382146.619999997</v>
      </c>
      <c r="Y19" s="46">
        <f t="shared" si="6"/>
        <v>0.49808750759719084</v>
      </c>
      <c r="Z19" s="26">
        <v>533472081.04000002</v>
      </c>
      <c r="AA19" s="26">
        <v>257116533.52000001</v>
      </c>
      <c r="AB19" s="46">
        <f t="shared" si="7"/>
        <v>0.48196811540493956</v>
      </c>
      <c r="AC19" s="26">
        <v>534224909</v>
      </c>
      <c r="AD19" s="26">
        <v>247352056.41999999</v>
      </c>
      <c r="AE19" s="46">
        <f t="shared" si="8"/>
        <v>0.46301108812580655</v>
      </c>
      <c r="AF19" s="26">
        <v>145876276</v>
      </c>
      <c r="AG19" s="26">
        <v>72249050.269999996</v>
      </c>
      <c r="AH19" s="46">
        <f t="shared" si="9"/>
        <v>0.495276217978035</v>
      </c>
      <c r="AI19" s="26">
        <v>584744224.76999998</v>
      </c>
      <c r="AJ19" s="26">
        <v>284810777.02999997</v>
      </c>
      <c r="AK19" s="46">
        <f t="shared" si="10"/>
        <v>0.48706898668734327</v>
      </c>
      <c r="AL19" s="26">
        <v>947529252</v>
      </c>
      <c r="AM19" s="26">
        <v>432499899.93000001</v>
      </c>
      <c r="AN19" s="46">
        <f t="shared" si="11"/>
        <v>0.45645018242666352</v>
      </c>
      <c r="AO19" s="26">
        <v>207770338.56</v>
      </c>
      <c r="AP19" s="26">
        <v>97604492.799999997</v>
      </c>
      <c r="AQ19" s="46">
        <f t="shared" si="12"/>
        <v>0.46977106297496712</v>
      </c>
      <c r="AR19" s="26">
        <v>206712915.11000001</v>
      </c>
      <c r="AS19" s="26">
        <v>91663794.329999998</v>
      </c>
      <c r="AT19" s="46">
        <f t="shared" si="13"/>
        <v>0.44343525551474183</v>
      </c>
      <c r="AU19" s="26">
        <v>173592441.21000001</v>
      </c>
      <c r="AV19" s="26">
        <v>82284958.079999998</v>
      </c>
      <c r="AW19" s="46">
        <f t="shared" si="14"/>
        <v>0.47401233317790264</v>
      </c>
      <c r="AX19" s="26">
        <v>243808350.77000001</v>
      </c>
      <c r="AY19" s="26">
        <v>118759451.05</v>
      </c>
      <c r="AZ19" s="46">
        <f t="shared" si="15"/>
        <v>0.48710165453698251</v>
      </c>
      <c r="BA19" s="26">
        <v>124143379.45</v>
      </c>
      <c r="BB19" s="26">
        <v>59940101.060000002</v>
      </c>
      <c r="BC19" s="46">
        <f t="shared" si="16"/>
        <v>0.48282962269559837</v>
      </c>
      <c r="BD19" s="26">
        <v>379215445.74000001</v>
      </c>
      <c r="BE19" s="26">
        <v>177028340</v>
      </c>
      <c r="BF19" s="46">
        <f t="shared" si="17"/>
        <v>0.46682787314885704</v>
      </c>
      <c r="BG19" s="26">
        <v>204425760</v>
      </c>
      <c r="BH19" s="26">
        <v>106490056.5</v>
      </c>
      <c r="BI19" s="46">
        <f t="shared" si="18"/>
        <v>0.52092288418054555</v>
      </c>
      <c r="BJ19" s="26">
        <v>91082503.390000001</v>
      </c>
      <c r="BK19" s="26">
        <v>44782273.810000002</v>
      </c>
      <c r="BL19" s="46">
        <f t="shared" si="19"/>
        <v>0.49166713850902644</v>
      </c>
      <c r="BM19" s="26">
        <v>337560034</v>
      </c>
      <c r="BN19" s="26">
        <v>143815002.30000001</v>
      </c>
      <c r="BO19" s="46">
        <f t="shared" si="20"/>
        <v>0.42604274148165305</v>
      </c>
      <c r="BP19" s="26">
        <v>209203272.80000001</v>
      </c>
      <c r="BQ19" s="26">
        <v>85139246.239999995</v>
      </c>
      <c r="BR19" s="46">
        <f t="shared" si="21"/>
        <v>0.40696899766665595</v>
      </c>
      <c r="BS19" s="26">
        <v>241157594.80000001</v>
      </c>
      <c r="BT19" s="26">
        <v>103367034.19</v>
      </c>
      <c r="BU19" s="46">
        <f t="shared" si="22"/>
        <v>0.42862856662559479</v>
      </c>
      <c r="BV19" s="26">
        <v>1886467687.79</v>
      </c>
      <c r="BW19" s="26">
        <v>772766591.79999995</v>
      </c>
      <c r="BX19" s="46">
        <f t="shared" si="23"/>
        <v>0.40963680258170621</v>
      </c>
      <c r="BY19" s="26">
        <v>5159124131.6199999</v>
      </c>
      <c r="BZ19" s="26">
        <v>2096805714.76</v>
      </c>
      <c r="CA19" s="25">
        <f t="shared" si="24"/>
        <v>0.40642668431038287</v>
      </c>
      <c r="CB19" s="3">
        <f t="shared" si="27"/>
        <v>15737426297.33</v>
      </c>
      <c r="CC19" s="3">
        <f>BZ19+BW19+BT19+BQ19+BN19+BK19+BH19+BE19+BB19+AY19+AV19+AS19+AP19+AM19+AJ19+AG19+AD19+AA19+X19+U19+R19+O19+L19+I19+F19+C19</f>
        <v>6901910326.9300013</v>
      </c>
      <c r="CD19" s="19">
        <f t="shared" si="25"/>
        <v>0.43856664975142562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60237557.140000001</v>
      </c>
      <c r="C20" s="26">
        <v>23692303.27</v>
      </c>
      <c r="D20" s="25">
        <f t="shared" si="26"/>
        <v>0.39331447679619497</v>
      </c>
      <c r="E20" s="26">
        <v>19512765</v>
      </c>
      <c r="F20" s="26">
        <v>7954925.6399999997</v>
      </c>
      <c r="G20" s="46">
        <f t="shared" si="0"/>
        <v>0.407678032303469</v>
      </c>
      <c r="H20" s="26">
        <v>178533434.84999999</v>
      </c>
      <c r="I20" s="26">
        <v>64489439.18</v>
      </c>
      <c r="J20" s="46">
        <f t="shared" si="1"/>
        <v>0.36121771383708973</v>
      </c>
      <c r="K20" s="26">
        <v>80632935.109999999</v>
      </c>
      <c r="L20" s="26">
        <v>32086998.57</v>
      </c>
      <c r="M20" s="46">
        <f t="shared" si="2"/>
        <v>0.39793911168217677</v>
      </c>
      <c r="N20" s="26">
        <v>45652464.969999999</v>
      </c>
      <c r="O20" s="26">
        <v>18185173.899999999</v>
      </c>
      <c r="P20" s="46">
        <f t="shared" si="3"/>
        <v>0.39833936485029187</v>
      </c>
      <c r="Q20" s="26">
        <v>35295952.710000001</v>
      </c>
      <c r="R20" s="26">
        <v>14584362.57</v>
      </c>
      <c r="S20" s="46">
        <f t="shared" si="4"/>
        <v>0.41320212234611192</v>
      </c>
      <c r="T20" s="26">
        <v>102085072.25</v>
      </c>
      <c r="U20" s="26">
        <v>44261190.899999999</v>
      </c>
      <c r="V20" s="46">
        <f t="shared" si="5"/>
        <v>0.43357162731498189</v>
      </c>
      <c r="W20" s="26">
        <v>19773289.260000002</v>
      </c>
      <c r="X20" s="26">
        <v>7195006.7400000002</v>
      </c>
      <c r="Y20" s="46">
        <f t="shared" si="6"/>
        <v>0.36387505616250715</v>
      </c>
      <c r="Z20" s="26">
        <v>73323129.900000006</v>
      </c>
      <c r="AA20" s="26">
        <v>33689454.159999996</v>
      </c>
      <c r="AB20" s="46">
        <f t="shared" si="7"/>
        <v>0.45946557663245624</v>
      </c>
      <c r="AC20" s="26">
        <v>65298175.539999999</v>
      </c>
      <c r="AD20" s="26">
        <v>29870116.789999999</v>
      </c>
      <c r="AE20" s="46">
        <f t="shared" si="8"/>
        <v>0.45744182809062295</v>
      </c>
      <c r="AF20" s="26">
        <v>35535184</v>
      </c>
      <c r="AG20" s="26">
        <v>17398987.870000001</v>
      </c>
      <c r="AH20" s="46">
        <f t="shared" si="9"/>
        <v>0.48962706567102626</v>
      </c>
      <c r="AI20" s="26">
        <v>73559227.980000004</v>
      </c>
      <c r="AJ20" s="26">
        <v>30985439</v>
      </c>
      <c r="AK20" s="46">
        <f t="shared" si="10"/>
        <v>0.421231160941828</v>
      </c>
      <c r="AL20" s="26">
        <v>132061621.73999999</v>
      </c>
      <c r="AM20" s="26">
        <v>54276189.259999998</v>
      </c>
      <c r="AN20" s="46">
        <f t="shared" si="11"/>
        <v>0.41099138829945431</v>
      </c>
      <c r="AO20" s="26">
        <v>35784555</v>
      </c>
      <c r="AP20" s="26">
        <v>13639914.939999999</v>
      </c>
      <c r="AQ20" s="46">
        <f t="shared" si="12"/>
        <v>0.38116765571068301</v>
      </c>
      <c r="AR20" s="26">
        <v>34208473.020000003</v>
      </c>
      <c r="AS20" s="26">
        <v>13885210.359999999</v>
      </c>
      <c r="AT20" s="46">
        <f t="shared" si="13"/>
        <v>0.40589974161904285</v>
      </c>
      <c r="AU20" s="26">
        <v>47044152.399999999</v>
      </c>
      <c r="AV20" s="26">
        <v>17878889.940000001</v>
      </c>
      <c r="AW20" s="46">
        <f t="shared" si="14"/>
        <v>0.38004489459140522</v>
      </c>
      <c r="AX20" s="26">
        <v>45359645.75</v>
      </c>
      <c r="AY20" s="26">
        <v>16480609.539999999</v>
      </c>
      <c r="AZ20" s="46">
        <f t="shared" si="15"/>
        <v>0.36333197200950362</v>
      </c>
      <c r="BA20" s="26">
        <v>38129035.740000002</v>
      </c>
      <c r="BB20" s="26">
        <v>18532725.280000001</v>
      </c>
      <c r="BC20" s="46">
        <f t="shared" si="16"/>
        <v>0.48605281828719016</v>
      </c>
      <c r="BD20" s="26">
        <v>108484744.53</v>
      </c>
      <c r="BE20" s="26">
        <v>45467129.060000002</v>
      </c>
      <c r="BF20" s="46">
        <f t="shared" si="17"/>
        <v>0.41911080914631899</v>
      </c>
      <c r="BG20" s="26">
        <v>35709794.780000001</v>
      </c>
      <c r="BH20" s="26">
        <v>17754799.469999999</v>
      </c>
      <c r="BI20" s="46">
        <f t="shared" si="18"/>
        <v>0.49719690576166337</v>
      </c>
      <c r="BJ20" s="26">
        <v>25524007.5</v>
      </c>
      <c r="BK20" s="26">
        <v>12180398.68</v>
      </c>
      <c r="BL20" s="46">
        <f t="shared" si="19"/>
        <v>0.47721341094261938</v>
      </c>
      <c r="BM20" s="26">
        <v>58272407.5</v>
      </c>
      <c r="BN20" s="26">
        <v>19443921.190000001</v>
      </c>
      <c r="BO20" s="46">
        <f t="shared" si="20"/>
        <v>0.3336728654981348</v>
      </c>
      <c r="BP20" s="26">
        <v>19513608.27</v>
      </c>
      <c r="BQ20" s="26">
        <v>7855600.3300000001</v>
      </c>
      <c r="BR20" s="46">
        <f t="shared" si="21"/>
        <v>0.40257036122207657</v>
      </c>
      <c r="BS20" s="26">
        <v>39366988.210000001</v>
      </c>
      <c r="BT20" s="26">
        <v>17595830.620000001</v>
      </c>
      <c r="BU20" s="46">
        <f t="shared" si="22"/>
        <v>0.44696918459030882</v>
      </c>
      <c r="BV20" s="26">
        <v>233365278.25</v>
      </c>
      <c r="BW20" s="26">
        <v>96996612.370000005</v>
      </c>
      <c r="BX20" s="46">
        <f t="shared" si="23"/>
        <v>0.4156428629716255</v>
      </c>
      <c r="BY20" s="26">
        <v>295766787</v>
      </c>
      <c r="BZ20" s="26">
        <v>138416095.94999999</v>
      </c>
      <c r="CA20" s="25">
        <f t="shared" si="24"/>
        <v>0.46799066708595644</v>
      </c>
      <c r="CB20" s="3">
        <f t="shared" si="27"/>
        <v>1938030288.3999999</v>
      </c>
      <c r="CC20" s="3">
        <f t="shared" si="27"/>
        <v>814797325.57999992</v>
      </c>
      <c r="CD20" s="19">
        <f t="shared" si="25"/>
        <v>0.42042548584350597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46">
        <f t="shared" si="0"/>
        <v>0</v>
      </c>
      <c r="H21" s="26">
        <v>14584200</v>
      </c>
      <c r="I21" s="26">
        <v>4043155.76</v>
      </c>
      <c r="J21" s="46">
        <f t="shared" si="1"/>
        <v>0.27722849110681419</v>
      </c>
      <c r="K21" s="26">
        <v>0</v>
      </c>
      <c r="L21" s="26">
        <v>0</v>
      </c>
      <c r="M21" s="46">
        <f t="shared" si="2"/>
        <v>0</v>
      </c>
      <c r="N21" s="26">
        <v>0</v>
      </c>
      <c r="O21" s="26">
        <v>0</v>
      </c>
      <c r="P21" s="46">
        <f t="shared" si="3"/>
        <v>0</v>
      </c>
      <c r="Q21" s="26">
        <v>0</v>
      </c>
      <c r="R21" s="26">
        <v>0</v>
      </c>
      <c r="S21" s="46">
        <f t="shared" si="4"/>
        <v>0</v>
      </c>
      <c r="T21" s="26">
        <v>0</v>
      </c>
      <c r="U21" s="26">
        <v>0</v>
      </c>
      <c r="V21" s="46">
        <f t="shared" si="5"/>
        <v>0</v>
      </c>
      <c r="W21" s="26">
        <v>0</v>
      </c>
      <c r="X21" s="26">
        <v>0</v>
      </c>
      <c r="Y21" s="46">
        <f t="shared" si="6"/>
        <v>0</v>
      </c>
      <c r="Z21" s="26">
        <v>0</v>
      </c>
      <c r="AA21" s="26">
        <v>0</v>
      </c>
      <c r="AB21" s="46">
        <f t="shared" si="7"/>
        <v>0</v>
      </c>
      <c r="AC21" s="26">
        <v>0</v>
      </c>
      <c r="AD21" s="26">
        <v>0</v>
      </c>
      <c r="AE21" s="46">
        <f t="shared" si="8"/>
        <v>0</v>
      </c>
      <c r="AF21" s="26">
        <v>0</v>
      </c>
      <c r="AG21" s="26">
        <v>0</v>
      </c>
      <c r="AH21" s="46">
        <f t="shared" si="9"/>
        <v>0</v>
      </c>
      <c r="AI21" s="26">
        <v>0</v>
      </c>
      <c r="AJ21" s="26">
        <v>0</v>
      </c>
      <c r="AK21" s="46">
        <f t="shared" si="10"/>
        <v>0</v>
      </c>
      <c r="AL21" s="26">
        <v>0</v>
      </c>
      <c r="AM21" s="26">
        <v>0</v>
      </c>
      <c r="AN21" s="46">
        <f t="shared" si="11"/>
        <v>0</v>
      </c>
      <c r="AO21" s="26">
        <v>0</v>
      </c>
      <c r="AP21" s="26">
        <v>0</v>
      </c>
      <c r="AQ21" s="46">
        <f t="shared" si="12"/>
        <v>0</v>
      </c>
      <c r="AR21" s="26">
        <v>0</v>
      </c>
      <c r="AS21" s="26">
        <v>0</v>
      </c>
      <c r="AT21" s="46">
        <f t="shared" si="13"/>
        <v>0</v>
      </c>
      <c r="AU21" s="26">
        <v>0</v>
      </c>
      <c r="AV21" s="26">
        <v>0</v>
      </c>
      <c r="AW21" s="46">
        <f t="shared" si="14"/>
        <v>0</v>
      </c>
      <c r="AX21" s="26">
        <v>0</v>
      </c>
      <c r="AY21" s="26">
        <v>0</v>
      </c>
      <c r="AZ21" s="46">
        <f t="shared" si="15"/>
        <v>0</v>
      </c>
      <c r="BA21" s="26">
        <v>0</v>
      </c>
      <c r="BB21" s="26">
        <v>0</v>
      </c>
      <c r="BC21" s="46">
        <f t="shared" si="16"/>
        <v>0</v>
      </c>
      <c r="BD21" s="26">
        <v>0</v>
      </c>
      <c r="BE21" s="26">
        <v>0</v>
      </c>
      <c r="BF21" s="46">
        <f t="shared" si="17"/>
        <v>0</v>
      </c>
      <c r="BG21" s="26">
        <v>0</v>
      </c>
      <c r="BH21" s="26">
        <v>0</v>
      </c>
      <c r="BI21" s="46">
        <f t="shared" si="18"/>
        <v>0</v>
      </c>
      <c r="BJ21" s="26">
        <v>0</v>
      </c>
      <c r="BK21" s="26">
        <v>0</v>
      </c>
      <c r="BL21" s="46">
        <f t="shared" si="19"/>
        <v>0</v>
      </c>
      <c r="BM21" s="26">
        <v>0</v>
      </c>
      <c r="BN21" s="26">
        <v>0</v>
      </c>
      <c r="BO21" s="46">
        <f t="shared" si="20"/>
        <v>0</v>
      </c>
      <c r="BP21" s="26">
        <v>0</v>
      </c>
      <c r="BQ21" s="26">
        <v>0</v>
      </c>
      <c r="BR21" s="46">
        <f t="shared" si="21"/>
        <v>0</v>
      </c>
      <c r="BS21" s="26">
        <v>0</v>
      </c>
      <c r="BT21" s="26">
        <v>0</v>
      </c>
      <c r="BU21" s="46">
        <f t="shared" si="22"/>
        <v>0</v>
      </c>
      <c r="BV21" s="26">
        <v>0</v>
      </c>
      <c r="BW21" s="26">
        <v>0</v>
      </c>
      <c r="BX21" s="46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7"/>
        <v>14584200</v>
      </c>
      <c r="CC21" s="3">
        <f t="shared" si="27"/>
        <v>4043155.76</v>
      </c>
      <c r="CD21" s="19">
        <f t="shared" si="25"/>
        <v>0.27722849110681419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177676907.38</v>
      </c>
      <c r="C22" s="26">
        <v>83954065.879999995</v>
      </c>
      <c r="D22" s="25">
        <f t="shared" si="26"/>
        <v>0.47250972069457681</v>
      </c>
      <c r="E22" s="26">
        <v>44064943.740000002</v>
      </c>
      <c r="F22" s="26">
        <v>20267630.050000001</v>
      </c>
      <c r="G22" s="46">
        <f t="shared" si="0"/>
        <v>0.45994907356711401</v>
      </c>
      <c r="H22" s="26">
        <v>447866406.13999999</v>
      </c>
      <c r="I22" s="26">
        <v>212828387.52000001</v>
      </c>
      <c r="J22" s="46">
        <f t="shared" si="1"/>
        <v>0.47520507142808854</v>
      </c>
      <c r="K22" s="26">
        <v>263837239</v>
      </c>
      <c r="L22" s="26">
        <v>146668849.19999999</v>
      </c>
      <c r="M22" s="46">
        <f t="shared" si="2"/>
        <v>0.55590654964366115</v>
      </c>
      <c r="N22" s="26">
        <v>124797736.8</v>
      </c>
      <c r="O22" s="26">
        <v>56870660.939999998</v>
      </c>
      <c r="P22" s="46">
        <f t="shared" si="3"/>
        <v>0.45570266255020742</v>
      </c>
      <c r="Q22" s="26">
        <v>132912332.87</v>
      </c>
      <c r="R22" s="26">
        <v>60245172.240000002</v>
      </c>
      <c r="S22" s="46">
        <f t="shared" si="4"/>
        <v>0.45326999337920809</v>
      </c>
      <c r="T22" s="26">
        <v>303195246.00999999</v>
      </c>
      <c r="U22" s="26">
        <v>180947254.24000001</v>
      </c>
      <c r="V22" s="46">
        <f t="shared" si="5"/>
        <v>0.59680109309508111</v>
      </c>
      <c r="W22" s="26">
        <v>62427333</v>
      </c>
      <c r="X22" s="26">
        <v>29192388.73</v>
      </c>
      <c r="Y22" s="46">
        <f t="shared" si="6"/>
        <v>0.46762191058202024</v>
      </c>
      <c r="Z22" s="26">
        <v>267835054</v>
      </c>
      <c r="AA22" s="26">
        <v>130824090.93000001</v>
      </c>
      <c r="AB22" s="46">
        <f t="shared" si="7"/>
        <v>0.4884502195519187</v>
      </c>
      <c r="AC22" s="26">
        <v>321188162.06999999</v>
      </c>
      <c r="AD22" s="26">
        <v>162194841.34999999</v>
      </c>
      <c r="AE22" s="46">
        <f t="shared" si="8"/>
        <v>0.50498387083970775</v>
      </c>
      <c r="AF22" s="26">
        <v>97075105.519999996</v>
      </c>
      <c r="AG22" s="26">
        <v>47864644.68</v>
      </c>
      <c r="AH22" s="46">
        <f t="shared" si="9"/>
        <v>0.49306817050163948</v>
      </c>
      <c r="AI22" s="26">
        <v>624577257</v>
      </c>
      <c r="AJ22" s="26">
        <v>252980360.55000001</v>
      </c>
      <c r="AK22" s="46">
        <f t="shared" si="10"/>
        <v>0.40504254311968968</v>
      </c>
      <c r="AL22" s="26">
        <v>370393059.41000003</v>
      </c>
      <c r="AM22" s="26">
        <v>203243299.69</v>
      </c>
      <c r="AN22" s="46">
        <f t="shared" si="11"/>
        <v>0.54872329415066989</v>
      </c>
      <c r="AO22" s="26">
        <v>78298268.400000006</v>
      </c>
      <c r="AP22" s="26">
        <v>38153533.649999999</v>
      </c>
      <c r="AQ22" s="46">
        <f t="shared" si="12"/>
        <v>0.48728451381691085</v>
      </c>
      <c r="AR22" s="26">
        <v>77717831.540000007</v>
      </c>
      <c r="AS22" s="26">
        <v>37213192.149999999</v>
      </c>
      <c r="AT22" s="46">
        <f t="shared" si="13"/>
        <v>0.47882437546970186</v>
      </c>
      <c r="AU22" s="26">
        <v>72511360.390000001</v>
      </c>
      <c r="AV22" s="26">
        <v>39204786.719999999</v>
      </c>
      <c r="AW22" s="46">
        <f t="shared" si="14"/>
        <v>0.5406709584420748</v>
      </c>
      <c r="AX22" s="26">
        <v>98305310.319999993</v>
      </c>
      <c r="AY22" s="26">
        <v>53839604.43</v>
      </c>
      <c r="AZ22" s="46">
        <f t="shared" si="15"/>
        <v>0.54767747799933908</v>
      </c>
      <c r="BA22" s="26">
        <v>62165387</v>
      </c>
      <c r="BB22" s="26">
        <v>33236536.07</v>
      </c>
      <c r="BC22" s="46">
        <f t="shared" si="16"/>
        <v>0.53464697436855013</v>
      </c>
      <c r="BD22" s="26">
        <v>156683284.40000001</v>
      </c>
      <c r="BE22" s="26">
        <v>89719621.650000006</v>
      </c>
      <c r="BF22" s="46">
        <f t="shared" si="17"/>
        <v>0.57261769813908758</v>
      </c>
      <c r="BG22" s="26">
        <v>98391759.829999998</v>
      </c>
      <c r="BH22" s="26">
        <v>51232455.590000004</v>
      </c>
      <c r="BI22" s="46">
        <f t="shared" si="18"/>
        <v>0.52069864060281845</v>
      </c>
      <c r="BJ22" s="26">
        <v>96578350</v>
      </c>
      <c r="BK22" s="26">
        <v>48016734.270000003</v>
      </c>
      <c r="BL22" s="46">
        <f t="shared" si="19"/>
        <v>0.49717907036100745</v>
      </c>
      <c r="BM22" s="26">
        <v>101938801.83</v>
      </c>
      <c r="BN22" s="26">
        <v>55821471.960000001</v>
      </c>
      <c r="BO22" s="46">
        <f t="shared" si="20"/>
        <v>0.54759788184573366</v>
      </c>
      <c r="BP22" s="26">
        <v>129110587.40000001</v>
      </c>
      <c r="BQ22" s="26">
        <v>65776573.299999997</v>
      </c>
      <c r="BR22" s="46">
        <f t="shared" si="21"/>
        <v>0.50945917468577784</v>
      </c>
      <c r="BS22" s="26">
        <v>64801285.359999999</v>
      </c>
      <c r="BT22" s="26">
        <v>35468277.979999997</v>
      </c>
      <c r="BU22" s="46">
        <f t="shared" si="22"/>
        <v>0.54733911191665285</v>
      </c>
      <c r="BV22" s="26">
        <v>792482986.41999996</v>
      </c>
      <c r="BW22" s="26">
        <v>390170132.62</v>
      </c>
      <c r="BX22" s="46">
        <f t="shared" si="23"/>
        <v>0.49233881270129592</v>
      </c>
      <c r="BY22" s="26">
        <v>2313383954.3600001</v>
      </c>
      <c r="BZ22" s="26">
        <v>1139149429.54</v>
      </c>
      <c r="CA22" s="25">
        <f t="shared" si="24"/>
        <v>0.49241693208473331</v>
      </c>
      <c r="CB22" s="3">
        <f t="shared" si="27"/>
        <v>7380215950.1900015</v>
      </c>
      <c r="CC22" s="3">
        <f t="shared" si="27"/>
        <v>3665083995.9299994</v>
      </c>
      <c r="CD22" s="19">
        <f t="shared" si="25"/>
        <v>0.49660931613195447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33443740.399999999</v>
      </c>
      <c r="C23" s="26">
        <v>8845826.0999999996</v>
      </c>
      <c r="D23" s="25">
        <f t="shared" si="26"/>
        <v>0.26449870720800117</v>
      </c>
      <c r="E23" s="26">
        <v>10117359</v>
      </c>
      <c r="F23" s="26">
        <v>4392540.75</v>
      </c>
      <c r="G23" s="46">
        <f t="shared" si="0"/>
        <v>0.43415883038251385</v>
      </c>
      <c r="H23" s="26">
        <v>134911156.56</v>
      </c>
      <c r="I23" s="26">
        <v>38735120.030000001</v>
      </c>
      <c r="J23" s="46">
        <f t="shared" si="1"/>
        <v>0.28711576579489967</v>
      </c>
      <c r="K23" s="26">
        <v>12510804.359999999</v>
      </c>
      <c r="L23" s="26">
        <v>3260749.24</v>
      </c>
      <c r="M23" s="46">
        <f t="shared" si="2"/>
        <v>0.26063465994443863</v>
      </c>
      <c r="N23" s="26">
        <v>13199670</v>
      </c>
      <c r="O23" s="26">
        <v>5430356.8799999999</v>
      </c>
      <c r="P23" s="46">
        <f t="shared" si="3"/>
        <v>0.41140095775121649</v>
      </c>
      <c r="Q23" s="26">
        <v>1680000</v>
      </c>
      <c r="R23" s="26">
        <v>698238.23</v>
      </c>
      <c r="S23" s="46">
        <f t="shared" si="4"/>
        <v>0.41561799404761901</v>
      </c>
      <c r="T23" s="26">
        <v>39517533</v>
      </c>
      <c r="U23" s="26">
        <v>16677104.529999999</v>
      </c>
      <c r="V23" s="46">
        <f t="shared" si="5"/>
        <v>0.42201785546683795</v>
      </c>
      <c r="W23" s="26">
        <v>6672748</v>
      </c>
      <c r="X23" s="26">
        <v>3131387.65</v>
      </c>
      <c r="Y23" s="46">
        <f t="shared" si="6"/>
        <v>0.46928007021994533</v>
      </c>
      <c r="Z23" s="26">
        <v>35585450.149999999</v>
      </c>
      <c r="AA23" s="26">
        <v>12890698.609999999</v>
      </c>
      <c r="AB23" s="46">
        <f t="shared" si="7"/>
        <v>0.36224632695843528</v>
      </c>
      <c r="AC23" s="26">
        <v>11056192.35</v>
      </c>
      <c r="AD23" s="26">
        <v>2513409.5</v>
      </c>
      <c r="AE23" s="46">
        <f t="shared" si="8"/>
        <v>0.22733047874298243</v>
      </c>
      <c r="AF23" s="26">
        <v>24345500</v>
      </c>
      <c r="AG23" s="26">
        <v>6976125.7199999997</v>
      </c>
      <c r="AH23" s="46">
        <f t="shared" si="9"/>
        <v>0.28654682466985681</v>
      </c>
      <c r="AI23" s="26">
        <v>34743000</v>
      </c>
      <c r="AJ23" s="26">
        <v>14236288.050000001</v>
      </c>
      <c r="AK23" s="46">
        <f t="shared" si="10"/>
        <v>0.40975989551852171</v>
      </c>
      <c r="AL23" s="26">
        <v>72539624.450000003</v>
      </c>
      <c r="AM23" s="26">
        <v>30136518.91</v>
      </c>
      <c r="AN23" s="46">
        <f t="shared" si="11"/>
        <v>0.41544906164729944</v>
      </c>
      <c r="AO23" s="26">
        <v>14861810</v>
      </c>
      <c r="AP23" s="26">
        <v>4830331.09</v>
      </c>
      <c r="AQ23" s="46">
        <f t="shared" si="12"/>
        <v>0.32501633986708212</v>
      </c>
      <c r="AR23" s="26">
        <v>27473394</v>
      </c>
      <c r="AS23" s="26">
        <v>13224613.58</v>
      </c>
      <c r="AT23" s="46">
        <f t="shared" si="13"/>
        <v>0.48136075142372292</v>
      </c>
      <c r="AU23" s="26">
        <v>12895216</v>
      </c>
      <c r="AV23" s="26">
        <v>573617.84</v>
      </c>
      <c r="AW23" s="46">
        <f t="shared" si="14"/>
        <v>4.4482995864512855E-2</v>
      </c>
      <c r="AX23" s="26">
        <v>17141948</v>
      </c>
      <c r="AY23" s="26">
        <v>6393650.21</v>
      </c>
      <c r="AZ23" s="46">
        <f t="shared" si="15"/>
        <v>0.37298270943302358</v>
      </c>
      <c r="BA23" s="26">
        <v>500000</v>
      </c>
      <c r="BB23" s="26">
        <v>377300</v>
      </c>
      <c r="BC23" s="46">
        <f t="shared" si="16"/>
        <v>0.75460000000000005</v>
      </c>
      <c r="BD23" s="26">
        <v>14586638.140000001</v>
      </c>
      <c r="BE23" s="26">
        <v>13864181.529999999</v>
      </c>
      <c r="BF23" s="46">
        <f t="shared" si="17"/>
        <v>0.95047134212379925</v>
      </c>
      <c r="BG23" s="26">
        <v>17590444</v>
      </c>
      <c r="BH23" s="26">
        <v>7700375.5099999998</v>
      </c>
      <c r="BI23" s="46">
        <f t="shared" si="18"/>
        <v>0.43775901904465853</v>
      </c>
      <c r="BJ23" s="26">
        <v>2512500</v>
      </c>
      <c r="BK23" s="26">
        <v>290982.5</v>
      </c>
      <c r="BL23" s="46">
        <f t="shared" si="19"/>
        <v>0.11581393034825871</v>
      </c>
      <c r="BM23" s="26">
        <v>14900075</v>
      </c>
      <c r="BN23" s="26">
        <v>6768413.8600000003</v>
      </c>
      <c r="BO23" s="46">
        <f t="shared" si="20"/>
        <v>0.45425367724659105</v>
      </c>
      <c r="BP23" s="26">
        <v>1667298.4</v>
      </c>
      <c r="BQ23" s="26">
        <v>1054305.55</v>
      </c>
      <c r="BR23" s="46">
        <f t="shared" si="21"/>
        <v>0.63234364646424424</v>
      </c>
      <c r="BS23" s="26">
        <v>2829026</v>
      </c>
      <c r="BT23" s="26">
        <v>997728.45</v>
      </c>
      <c r="BU23" s="46">
        <f t="shared" si="22"/>
        <v>0.352675602839988</v>
      </c>
      <c r="BV23" s="26">
        <v>133682000</v>
      </c>
      <c r="BW23" s="26">
        <v>58521341.479999997</v>
      </c>
      <c r="BX23" s="46">
        <f t="shared" si="23"/>
        <v>0.43776530482787507</v>
      </c>
      <c r="BY23" s="26">
        <v>251176695.68000001</v>
      </c>
      <c r="BZ23" s="26">
        <v>118243224.23999999</v>
      </c>
      <c r="CA23" s="25">
        <f t="shared" si="24"/>
        <v>0.47075714536288937</v>
      </c>
      <c r="CB23" s="3">
        <f t="shared" si="27"/>
        <v>942139823.48999989</v>
      </c>
      <c r="CC23" s="3">
        <f>C23+F23+I23+L23+O23+R23+U23+X23+AA23+AD23+AG23+AJ23+AM23+AP23+AS23+AV23+AY23+BB23+BE23+BH23+BK23+BN23+BQ23+BT23+BW23+BZ23</f>
        <v>380764430.04000002</v>
      </c>
      <c r="CD23" s="19">
        <f t="shared" si="25"/>
        <v>0.40414853564890368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600000</v>
      </c>
      <c r="D24" s="25">
        <f t="shared" si="26"/>
        <v>0.4580152671755725</v>
      </c>
      <c r="E24" s="26">
        <v>1300000</v>
      </c>
      <c r="F24" s="26">
        <v>895037</v>
      </c>
      <c r="G24" s="46">
        <f t="shared" si="0"/>
        <v>0.68849000000000005</v>
      </c>
      <c r="H24" s="26">
        <v>26935192.5</v>
      </c>
      <c r="I24" s="26">
        <v>14589222.67</v>
      </c>
      <c r="J24" s="46">
        <f t="shared" si="1"/>
        <v>0.54164167083639736</v>
      </c>
      <c r="K24" s="26">
        <v>1000000</v>
      </c>
      <c r="L24" s="26">
        <v>499800</v>
      </c>
      <c r="M24" s="46">
        <f t="shared" si="2"/>
        <v>0.49980000000000002</v>
      </c>
      <c r="N24" s="26">
        <v>1850000</v>
      </c>
      <c r="O24" s="26">
        <v>897000</v>
      </c>
      <c r="P24" s="46">
        <f t="shared" si="3"/>
        <v>0.48486486486486485</v>
      </c>
      <c r="Q24" s="26">
        <v>1200000</v>
      </c>
      <c r="R24" s="26">
        <v>600000</v>
      </c>
      <c r="S24" s="46">
        <f t="shared" si="4"/>
        <v>0.5</v>
      </c>
      <c r="T24" s="26">
        <v>9650079.2100000009</v>
      </c>
      <c r="U24" s="26">
        <v>5195826.92</v>
      </c>
      <c r="V24" s="46">
        <f t="shared" si="5"/>
        <v>0.53842324056944191</v>
      </c>
      <c r="W24" s="26">
        <v>2876896</v>
      </c>
      <c r="X24" s="26">
        <v>1380820</v>
      </c>
      <c r="Y24" s="46">
        <f t="shared" si="6"/>
        <v>0.47996868847535679</v>
      </c>
      <c r="Z24" s="26">
        <v>7166000</v>
      </c>
      <c r="AA24" s="26">
        <v>3689980.32</v>
      </c>
      <c r="AB24" s="46">
        <f t="shared" si="7"/>
        <v>0.51492887524420872</v>
      </c>
      <c r="AC24" s="26">
        <v>3400000</v>
      </c>
      <c r="AD24" s="26">
        <v>1689999</v>
      </c>
      <c r="AE24" s="46">
        <f t="shared" si="8"/>
        <v>0.4970585294117647</v>
      </c>
      <c r="AF24" s="26">
        <v>1700000</v>
      </c>
      <c r="AG24" s="26">
        <v>994780</v>
      </c>
      <c r="AH24" s="46">
        <f t="shared" si="9"/>
        <v>0.58516470588235292</v>
      </c>
      <c r="AI24" s="26">
        <v>3120000</v>
      </c>
      <c r="AJ24" s="26">
        <v>1660000</v>
      </c>
      <c r="AK24" s="46">
        <f t="shared" si="10"/>
        <v>0.53205128205128205</v>
      </c>
      <c r="AL24" s="26">
        <v>9270000</v>
      </c>
      <c r="AM24" s="26">
        <v>4546302.68</v>
      </c>
      <c r="AN24" s="46">
        <f t="shared" si="11"/>
        <v>0.49043178856526426</v>
      </c>
      <c r="AO24" s="26">
        <v>2975000</v>
      </c>
      <c r="AP24" s="26">
        <v>1305680</v>
      </c>
      <c r="AQ24" s="46">
        <f t="shared" si="12"/>
        <v>0.43888403361344536</v>
      </c>
      <c r="AR24" s="26">
        <v>2450000</v>
      </c>
      <c r="AS24" s="26">
        <v>1440000</v>
      </c>
      <c r="AT24" s="46">
        <f t="shared" si="13"/>
        <v>0.58775510204081638</v>
      </c>
      <c r="AU24" s="26">
        <v>2471900</v>
      </c>
      <c r="AV24" s="26">
        <v>1235949.96</v>
      </c>
      <c r="AW24" s="46">
        <f t="shared" si="14"/>
        <v>0.49999998381811561</v>
      </c>
      <c r="AX24" s="26">
        <v>1800000</v>
      </c>
      <c r="AY24" s="26">
        <v>1075000</v>
      </c>
      <c r="AZ24" s="46">
        <f t="shared" si="15"/>
        <v>0.59722222222222221</v>
      </c>
      <c r="BA24" s="26">
        <v>2400000</v>
      </c>
      <c r="BB24" s="26">
        <v>1602000</v>
      </c>
      <c r="BC24" s="46">
        <f t="shared" si="16"/>
        <v>0.66749999999999998</v>
      </c>
      <c r="BD24" s="26">
        <v>5500000</v>
      </c>
      <c r="BE24" s="26">
        <v>2950000</v>
      </c>
      <c r="BF24" s="46">
        <f t="shared" si="17"/>
        <v>0.53636363636363638</v>
      </c>
      <c r="BG24" s="26">
        <v>1821500</v>
      </c>
      <c r="BH24" s="26">
        <v>600000</v>
      </c>
      <c r="BI24" s="46">
        <f t="shared" si="18"/>
        <v>0.32939884710403511</v>
      </c>
      <c r="BJ24" s="26">
        <v>2000000</v>
      </c>
      <c r="BK24" s="26">
        <v>1000200</v>
      </c>
      <c r="BL24" s="46">
        <f t="shared" si="19"/>
        <v>0.50009999999999999</v>
      </c>
      <c r="BM24" s="26">
        <v>7273152</v>
      </c>
      <c r="BN24" s="26">
        <v>2334428.9300000002</v>
      </c>
      <c r="BO24" s="46">
        <f t="shared" si="20"/>
        <v>0.32096523350536332</v>
      </c>
      <c r="BP24" s="26">
        <v>2800000</v>
      </c>
      <c r="BQ24" s="26">
        <v>1733855</v>
      </c>
      <c r="BR24" s="46">
        <f t="shared" si="21"/>
        <v>0.61923392857142856</v>
      </c>
      <c r="BS24" s="26">
        <v>1500000</v>
      </c>
      <c r="BT24" s="26">
        <v>950000</v>
      </c>
      <c r="BU24" s="46">
        <f t="shared" si="22"/>
        <v>0.6333333333333333</v>
      </c>
      <c r="BV24" s="26">
        <v>3200000</v>
      </c>
      <c r="BW24" s="26">
        <v>747700</v>
      </c>
      <c r="BX24" s="46">
        <f t="shared" si="23"/>
        <v>0.23365625000000001</v>
      </c>
      <c r="BY24" s="26">
        <v>33868813</v>
      </c>
      <c r="BZ24" s="26">
        <v>16177500</v>
      </c>
      <c r="CA24" s="25">
        <f t="shared" si="24"/>
        <v>0.47765181496027037</v>
      </c>
      <c r="CB24" s="3">
        <f t="shared" si="27"/>
        <v>140838532.71000001</v>
      </c>
      <c r="CC24" s="3">
        <f>C24+F24+I24+L24+O24+R24+U24+X24+AA24+AD24+AG24+AJ24+AM24+AP24+AS24+AV24+AY24+BB24+BE24+BH24+BK24+BN24+BQ24+BT24+BW24+BZ24</f>
        <v>70391082.480000004</v>
      </c>
      <c r="CD24" s="19">
        <f t="shared" si="25"/>
        <v>0.4997998851986194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5000</v>
      </c>
      <c r="C25" s="26">
        <v>4819</v>
      </c>
      <c r="D25" s="25">
        <f t="shared" si="26"/>
        <v>0.96379999999999999</v>
      </c>
      <c r="E25" s="26">
        <v>0</v>
      </c>
      <c r="F25" s="26">
        <v>0</v>
      </c>
      <c r="G25" s="46">
        <f t="shared" si="0"/>
        <v>0</v>
      </c>
      <c r="H25" s="26">
        <v>1072607.1399999999</v>
      </c>
      <c r="I25" s="26">
        <v>804854.71</v>
      </c>
      <c r="J25" s="46">
        <f t="shared" si="1"/>
        <v>0.75037232178036783</v>
      </c>
      <c r="K25" s="26">
        <v>517113.86</v>
      </c>
      <c r="L25" s="26">
        <v>17002</v>
      </c>
      <c r="M25" s="46">
        <f t="shared" si="2"/>
        <v>3.2878639145351857E-2</v>
      </c>
      <c r="N25" s="26">
        <v>1912</v>
      </c>
      <c r="O25" s="26">
        <v>1912</v>
      </c>
      <c r="P25" s="46">
        <f t="shared" si="3"/>
        <v>1</v>
      </c>
      <c r="Q25" s="26">
        <v>250000</v>
      </c>
      <c r="R25" s="26">
        <v>21844</v>
      </c>
      <c r="S25" s="46">
        <f t="shared" si="4"/>
        <v>8.7375999999999995E-2</v>
      </c>
      <c r="T25" s="26">
        <v>895000</v>
      </c>
      <c r="U25" s="26">
        <v>1939</v>
      </c>
      <c r="V25" s="46">
        <f t="shared" si="5"/>
        <v>2.1664804469273742E-3</v>
      </c>
      <c r="W25" s="26">
        <v>0</v>
      </c>
      <c r="X25" s="26">
        <v>0</v>
      </c>
      <c r="Y25" s="46">
        <f t="shared" si="6"/>
        <v>0</v>
      </c>
      <c r="Z25" s="26">
        <v>1849010</v>
      </c>
      <c r="AA25" s="26">
        <v>0</v>
      </c>
      <c r="AB25" s="46">
        <f t="shared" si="7"/>
        <v>0</v>
      </c>
      <c r="AC25" s="26">
        <v>1540000</v>
      </c>
      <c r="AD25" s="26">
        <v>863698.79</v>
      </c>
      <c r="AE25" s="46">
        <f t="shared" si="8"/>
        <v>0.56084337012987018</v>
      </c>
      <c r="AF25" s="26">
        <v>1563</v>
      </c>
      <c r="AG25" s="26">
        <v>1563</v>
      </c>
      <c r="AH25" s="46">
        <f t="shared" si="9"/>
        <v>1</v>
      </c>
      <c r="AI25" s="26">
        <v>70000</v>
      </c>
      <c r="AJ25" s="26">
        <v>10293</v>
      </c>
      <c r="AK25" s="46">
        <f t="shared" si="10"/>
        <v>0.14704285714285714</v>
      </c>
      <c r="AL25" s="26">
        <v>108242</v>
      </c>
      <c r="AM25" s="26">
        <v>5739</v>
      </c>
      <c r="AN25" s="46">
        <f t="shared" si="11"/>
        <v>5.3020084625191699E-2</v>
      </c>
      <c r="AO25" s="26">
        <v>0</v>
      </c>
      <c r="AP25" s="26">
        <v>0</v>
      </c>
      <c r="AQ25" s="46">
        <f t="shared" si="12"/>
        <v>0</v>
      </c>
      <c r="AR25" s="26">
        <v>0</v>
      </c>
      <c r="AS25" s="26">
        <v>0</v>
      </c>
      <c r="AT25" s="46">
        <f t="shared" si="13"/>
        <v>0</v>
      </c>
      <c r="AU25" s="26">
        <v>2239</v>
      </c>
      <c r="AV25" s="26">
        <v>2239</v>
      </c>
      <c r="AW25" s="46">
        <f t="shared" si="14"/>
        <v>1</v>
      </c>
      <c r="AX25" s="26">
        <v>176</v>
      </c>
      <c r="AY25" s="26">
        <v>176</v>
      </c>
      <c r="AZ25" s="46">
        <f t="shared" si="15"/>
        <v>1</v>
      </c>
      <c r="BA25" s="26">
        <v>10000</v>
      </c>
      <c r="BB25" s="26">
        <v>100</v>
      </c>
      <c r="BC25" s="46">
        <f t="shared" si="16"/>
        <v>0.01</v>
      </c>
      <c r="BD25" s="26">
        <v>3500</v>
      </c>
      <c r="BE25" s="26">
        <v>0</v>
      </c>
      <c r="BF25" s="46">
        <f t="shared" si="17"/>
        <v>0</v>
      </c>
      <c r="BG25" s="26">
        <v>0</v>
      </c>
      <c r="BH25" s="26">
        <v>0</v>
      </c>
      <c r="BI25" s="46">
        <f t="shared" si="18"/>
        <v>0</v>
      </c>
      <c r="BJ25" s="26">
        <v>0</v>
      </c>
      <c r="BK25" s="26">
        <v>0</v>
      </c>
      <c r="BL25" s="46">
        <f t="shared" si="19"/>
        <v>0</v>
      </c>
      <c r="BM25" s="26">
        <v>6000</v>
      </c>
      <c r="BN25" s="26">
        <v>976</v>
      </c>
      <c r="BO25" s="46">
        <f t="shared" si="20"/>
        <v>0.16266666666666665</v>
      </c>
      <c r="BP25" s="26">
        <v>150000</v>
      </c>
      <c r="BQ25" s="26">
        <v>0</v>
      </c>
      <c r="BR25" s="46">
        <f t="shared" si="21"/>
        <v>0</v>
      </c>
      <c r="BS25" s="26">
        <v>42000</v>
      </c>
      <c r="BT25" s="26">
        <v>6196</v>
      </c>
      <c r="BU25" s="46">
        <f t="shared" si="22"/>
        <v>0.14752380952380953</v>
      </c>
      <c r="BV25" s="26">
        <v>23800000</v>
      </c>
      <c r="BW25" s="26">
        <v>5926405.4900000002</v>
      </c>
      <c r="BX25" s="46">
        <f t="shared" si="23"/>
        <v>0.24900863403361345</v>
      </c>
      <c r="BY25" s="26">
        <v>230000000</v>
      </c>
      <c r="BZ25" s="26">
        <v>92037858.390000001</v>
      </c>
      <c r="CA25" s="25">
        <f t="shared" si="24"/>
        <v>0.40016460169565216</v>
      </c>
      <c r="CB25" s="3">
        <f t="shared" si="27"/>
        <v>260324363</v>
      </c>
      <c r="CC25" s="3">
        <f>C25+F25+I25+L25+O25+R25+U25+X25+AA25+AD25+AG25+AJ25+AM25+AP25+AS25+AV25+AY25+BB25+BE25+BH25+BK25+BN25+BQ25+BT25+BW25+BZ25</f>
        <v>99707615.379999995</v>
      </c>
      <c r="CD25" s="19">
        <f t="shared" si="25"/>
        <v>0.38301300051582188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26">
        <v>0</v>
      </c>
      <c r="C26" s="26">
        <v>0</v>
      </c>
      <c r="D26" s="25">
        <f t="shared" si="26"/>
        <v>0</v>
      </c>
      <c r="E26" s="26">
        <v>0</v>
      </c>
      <c r="F26" s="26">
        <v>0</v>
      </c>
      <c r="G26" s="46">
        <f t="shared" si="0"/>
        <v>0</v>
      </c>
      <c r="H26" s="26">
        <v>0</v>
      </c>
      <c r="I26" s="26">
        <v>0</v>
      </c>
      <c r="J26" s="46">
        <f t="shared" si="1"/>
        <v>0</v>
      </c>
      <c r="K26" s="26">
        <v>0</v>
      </c>
      <c r="L26" s="26">
        <v>0</v>
      </c>
      <c r="M26" s="46">
        <f t="shared" si="2"/>
        <v>0</v>
      </c>
      <c r="N26" s="26">
        <v>0</v>
      </c>
      <c r="O26" s="26">
        <v>0</v>
      </c>
      <c r="P26" s="46">
        <f t="shared" si="3"/>
        <v>0</v>
      </c>
      <c r="Q26" s="26">
        <v>0</v>
      </c>
      <c r="R26" s="26">
        <v>0</v>
      </c>
      <c r="S26" s="46">
        <f t="shared" si="4"/>
        <v>0</v>
      </c>
      <c r="T26" s="26">
        <v>0</v>
      </c>
      <c r="U26" s="26">
        <v>0</v>
      </c>
      <c r="V26" s="46">
        <f t="shared" si="5"/>
        <v>0</v>
      </c>
      <c r="W26" s="26">
        <v>50000</v>
      </c>
      <c r="X26" s="26">
        <v>0</v>
      </c>
      <c r="Y26" s="46">
        <f t="shared" si="6"/>
        <v>0</v>
      </c>
      <c r="Z26" s="26">
        <v>2145095.5699999998</v>
      </c>
      <c r="AA26" s="26">
        <v>0</v>
      </c>
      <c r="AB26" s="46">
        <f t="shared" si="7"/>
        <v>0</v>
      </c>
      <c r="AC26" s="26">
        <v>0</v>
      </c>
      <c r="AD26" s="26">
        <v>0</v>
      </c>
      <c r="AE26" s="46">
        <f t="shared" si="8"/>
        <v>0</v>
      </c>
      <c r="AF26" s="26">
        <v>0</v>
      </c>
      <c r="AG26" s="26">
        <v>0</v>
      </c>
      <c r="AH26" s="46">
        <f t="shared" si="9"/>
        <v>0</v>
      </c>
      <c r="AI26" s="26">
        <v>0</v>
      </c>
      <c r="AJ26" s="26">
        <v>0</v>
      </c>
      <c r="AK26" s="46">
        <f t="shared" si="10"/>
        <v>0</v>
      </c>
      <c r="AL26" s="26">
        <v>0</v>
      </c>
      <c r="AM26" s="26">
        <v>0</v>
      </c>
      <c r="AN26" s="46">
        <f t="shared" si="11"/>
        <v>0</v>
      </c>
      <c r="AO26" s="26">
        <v>0</v>
      </c>
      <c r="AP26" s="26">
        <v>0</v>
      </c>
      <c r="AQ26" s="46">
        <f t="shared" si="12"/>
        <v>0</v>
      </c>
      <c r="AR26" s="26">
        <v>0</v>
      </c>
      <c r="AS26" s="26">
        <v>0</v>
      </c>
      <c r="AT26" s="46">
        <f t="shared" si="13"/>
        <v>0</v>
      </c>
      <c r="AU26" s="26">
        <v>0</v>
      </c>
      <c r="AV26" s="26">
        <v>0</v>
      </c>
      <c r="AW26" s="46">
        <f t="shared" si="14"/>
        <v>0</v>
      </c>
      <c r="AX26" s="26">
        <v>1425559</v>
      </c>
      <c r="AY26" s="26">
        <v>0</v>
      </c>
      <c r="AZ26" s="46">
        <f t="shared" si="15"/>
        <v>0</v>
      </c>
      <c r="BA26" s="26">
        <v>0</v>
      </c>
      <c r="BB26" s="26">
        <v>0</v>
      </c>
      <c r="BC26" s="46">
        <f t="shared" si="16"/>
        <v>0</v>
      </c>
      <c r="BD26" s="26">
        <v>0</v>
      </c>
      <c r="BE26" s="26">
        <v>0</v>
      </c>
      <c r="BF26" s="46">
        <f t="shared" si="17"/>
        <v>0</v>
      </c>
      <c r="BG26" s="26">
        <v>0</v>
      </c>
      <c r="BH26" s="26">
        <v>0</v>
      </c>
      <c r="BI26" s="46">
        <f t="shared" si="18"/>
        <v>0</v>
      </c>
      <c r="BJ26" s="26">
        <v>0</v>
      </c>
      <c r="BK26" s="26">
        <v>0</v>
      </c>
      <c r="BL26" s="46">
        <f t="shared" si="19"/>
        <v>0</v>
      </c>
      <c r="BM26" s="26">
        <v>10513984.439999999</v>
      </c>
      <c r="BN26" s="26">
        <v>0</v>
      </c>
      <c r="BO26" s="46">
        <f t="shared" si="20"/>
        <v>0</v>
      </c>
      <c r="BP26" s="26">
        <v>0</v>
      </c>
      <c r="BQ26" s="26">
        <v>0</v>
      </c>
      <c r="BR26" s="46">
        <f t="shared" si="21"/>
        <v>0</v>
      </c>
      <c r="BS26" s="26">
        <v>0</v>
      </c>
      <c r="BT26" s="26">
        <v>0</v>
      </c>
      <c r="BU26" s="46">
        <f t="shared" si="22"/>
        <v>0</v>
      </c>
      <c r="BV26" s="26">
        <v>14613400</v>
      </c>
      <c r="BW26" s="26">
        <v>0</v>
      </c>
      <c r="BX26" s="46">
        <f t="shared" si="23"/>
        <v>0</v>
      </c>
      <c r="BY26" s="26">
        <v>0</v>
      </c>
      <c r="BZ26" s="26">
        <v>0</v>
      </c>
      <c r="CA26" s="25">
        <f t="shared" si="24"/>
        <v>0</v>
      </c>
      <c r="CB26" s="3">
        <f t="shared" si="27"/>
        <v>28748039.009999998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971717197.49999988</v>
      </c>
      <c r="C27" s="3">
        <f>SUM(C13:C26)</f>
        <v>371187847.85000002</v>
      </c>
      <c r="D27" s="16">
        <f t="shared" si="26"/>
        <v>0.38199164201784136</v>
      </c>
      <c r="E27" s="3">
        <f>SUM(E13:E26)</f>
        <v>253574652.5</v>
      </c>
      <c r="F27" s="3">
        <f>SUM(F13:F26)</f>
        <v>109159580.36</v>
      </c>
      <c r="G27" s="16">
        <f t="shared" si="0"/>
        <v>0.43048301272935785</v>
      </c>
      <c r="H27" s="3">
        <f>SUM(H13:H26)</f>
        <v>3178069886.9799995</v>
      </c>
      <c r="I27" s="3">
        <f>SUM(I13:I26)</f>
        <v>1064878426.9199998</v>
      </c>
      <c r="J27" s="16">
        <f t="shared" si="1"/>
        <v>0.33507080233906178</v>
      </c>
      <c r="K27" s="3">
        <f>SUM(K13:K26)</f>
        <v>1652801834.6399996</v>
      </c>
      <c r="L27" s="3">
        <f>SUM(L13:L26)</f>
        <v>683102016.75999999</v>
      </c>
      <c r="M27" s="16">
        <f t="shared" si="2"/>
        <v>0.41329940616189353</v>
      </c>
      <c r="N27" s="3">
        <f>SUM(N13:N26)</f>
        <v>555719377.27999997</v>
      </c>
      <c r="O27" s="3">
        <f>SUM(O13:O26)</f>
        <v>233507671.75999999</v>
      </c>
      <c r="P27" s="16">
        <f t="shared" si="3"/>
        <v>0.42018990394561467</v>
      </c>
      <c r="Q27" s="3">
        <f>SUM(Q13:Q26)</f>
        <v>495077078.77999997</v>
      </c>
      <c r="R27" s="3">
        <f>SUM(R13:R26)</f>
        <v>206959584.13</v>
      </c>
      <c r="S27" s="16">
        <f t="shared" si="4"/>
        <v>0.41803507575023025</v>
      </c>
      <c r="T27" s="3">
        <f>SUM(T13:T26)</f>
        <v>1667033900.01</v>
      </c>
      <c r="U27" s="3">
        <f>SUM(U13:U26)</f>
        <v>819207222.46999991</v>
      </c>
      <c r="V27" s="16">
        <f t="shared" si="5"/>
        <v>0.49141605486552237</v>
      </c>
      <c r="W27" s="3">
        <f>SUM(W13:W26)</f>
        <v>526319528.99999994</v>
      </c>
      <c r="X27" s="3">
        <f>SUM(X13:X26)</f>
        <v>137107805.72</v>
      </c>
      <c r="Y27" s="16">
        <f t="shared" si="6"/>
        <v>0.26050297996827704</v>
      </c>
      <c r="Z27" s="3">
        <f>SUM(Z13:Z26)</f>
        <v>1277094330.6000001</v>
      </c>
      <c r="AA27" s="3">
        <f>SUM(AA13:AA26)</f>
        <v>559341549.94000006</v>
      </c>
      <c r="AB27" s="16">
        <f t="shared" si="7"/>
        <v>0.4379798238374546</v>
      </c>
      <c r="AC27" s="3">
        <f>SUM(AC13:AC26)</f>
        <v>1307777287.1299999</v>
      </c>
      <c r="AD27" s="3">
        <f>SUM(AD13:AD26)</f>
        <v>552744993.21999991</v>
      </c>
      <c r="AE27" s="16">
        <f t="shared" si="8"/>
        <v>0.42265988151012612</v>
      </c>
      <c r="AF27" s="3">
        <f>SUM(AF13:AF26)</f>
        <v>434710499.44999999</v>
      </c>
      <c r="AG27" s="3">
        <f>SUM(AG13:AG26)</f>
        <v>199115455.47</v>
      </c>
      <c r="AH27" s="16">
        <f t="shared" si="9"/>
        <v>0.45804151434557672</v>
      </c>
      <c r="AI27" s="3">
        <f>SUM(AI13:AI26)</f>
        <v>1754418811.5999999</v>
      </c>
      <c r="AJ27" s="3">
        <f>SUM(AJ13:AJ26)</f>
        <v>710389621.70999992</v>
      </c>
      <c r="AK27" s="16">
        <f t="shared" si="10"/>
        <v>0.40491450331756118</v>
      </c>
      <c r="AL27" s="3">
        <f>SUM(AL13:AL26)</f>
        <v>2248831099.6999998</v>
      </c>
      <c r="AM27" s="3">
        <f>SUM(AM13:AM26)</f>
        <v>920703688.36999989</v>
      </c>
      <c r="AN27" s="16">
        <f t="shared" si="11"/>
        <v>0.4094143346260305</v>
      </c>
      <c r="AO27" s="3">
        <f>SUM(AO13:AO26)</f>
        <v>591258657.71000004</v>
      </c>
      <c r="AP27" s="3">
        <f>SUM(AP13:AP26)</f>
        <v>216270496.25</v>
      </c>
      <c r="AQ27" s="16">
        <f t="shared" si="12"/>
        <v>0.3657798383665718</v>
      </c>
      <c r="AR27" s="3">
        <f>SUM(AR13:AR26)</f>
        <v>663232408.75</v>
      </c>
      <c r="AS27" s="3">
        <f>SUM(AS13:AS26)</f>
        <v>222081836.12</v>
      </c>
      <c r="AT27" s="16">
        <f t="shared" si="13"/>
        <v>0.33484768414522986</v>
      </c>
      <c r="AU27" s="3">
        <f>SUM(AU13:AU26)</f>
        <v>460921215.45999998</v>
      </c>
      <c r="AV27" s="3">
        <f>SUM(AV13:AV26)</f>
        <v>197435272.02000001</v>
      </c>
      <c r="AW27" s="16">
        <f t="shared" si="14"/>
        <v>0.42834928269239975</v>
      </c>
      <c r="AX27" s="3">
        <f>SUM(AX13:AX26)</f>
        <v>744193140.1099999</v>
      </c>
      <c r="AY27" s="3">
        <f>SUM(AY13:AY26)</f>
        <v>248870297.77000001</v>
      </c>
      <c r="AZ27" s="16">
        <f t="shared" si="15"/>
        <v>0.33441627496487575</v>
      </c>
      <c r="BA27" s="3">
        <f>SUM(BA13:BA26)</f>
        <v>327461188.67000002</v>
      </c>
      <c r="BB27" s="3">
        <f>SUM(BB13:BB26)</f>
        <v>169577193.26999998</v>
      </c>
      <c r="BC27" s="16">
        <f t="shared" si="16"/>
        <v>0.51785432636687789</v>
      </c>
      <c r="BD27" s="3">
        <f>SUM(BD13:BD26)</f>
        <v>1064713631.1199999</v>
      </c>
      <c r="BE27" s="3">
        <f>SUM(BE13:BE26)</f>
        <v>418400417.63</v>
      </c>
      <c r="BF27" s="16">
        <f t="shared" si="17"/>
        <v>0.39296990796471137</v>
      </c>
      <c r="BG27" s="3">
        <f>SUM(BG13:BG26)</f>
        <v>614778826.62</v>
      </c>
      <c r="BH27" s="3">
        <f>SUM(BH13:BH26)</f>
        <v>257847054.91999999</v>
      </c>
      <c r="BI27" s="16">
        <f t="shared" si="18"/>
        <v>0.41941433854776755</v>
      </c>
      <c r="BJ27" s="3">
        <f>SUM(BJ13:BJ26)</f>
        <v>396307913.83999997</v>
      </c>
      <c r="BK27" s="3">
        <f>SUM(BK13:BK26)</f>
        <v>147424706.92000002</v>
      </c>
      <c r="BL27" s="16">
        <f t="shared" si="19"/>
        <v>0.37199536464346078</v>
      </c>
      <c r="BM27" s="3">
        <f>SUM(BM13:BM26)</f>
        <v>794878036.7700001</v>
      </c>
      <c r="BN27" s="3">
        <f>SUM(BN13:BN26)</f>
        <v>294330391.63</v>
      </c>
      <c r="BO27" s="16">
        <f t="shared" si="20"/>
        <v>0.37028371399720184</v>
      </c>
      <c r="BP27" s="3">
        <f>SUM(BP13:BP26)</f>
        <v>525534115.43999994</v>
      </c>
      <c r="BQ27" s="3">
        <f>SUM(BQ13:BQ26)</f>
        <v>207308258.38</v>
      </c>
      <c r="BR27" s="16">
        <f t="shared" si="21"/>
        <v>0.39447155244418819</v>
      </c>
      <c r="BS27" s="3">
        <f>SUM(BS13:BS26)</f>
        <v>562380970.29999995</v>
      </c>
      <c r="BT27" s="3">
        <f>SUM(BT13:BT26)</f>
        <v>211315755.21999997</v>
      </c>
      <c r="BU27" s="16">
        <f t="shared" si="22"/>
        <v>0.37575196598006222</v>
      </c>
      <c r="BV27" s="3">
        <f>SUM(BV13:BV26)</f>
        <v>4494177969.2299995</v>
      </c>
      <c r="BW27" s="3">
        <f>SUM(BW13:BW26)</f>
        <v>1762909814.0599997</v>
      </c>
      <c r="BX27" s="16">
        <f t="shared" si="23"/>
        <v>0.39226524319464012</v>
      </c>
      <c r="BY27" s="3">
        <f>SUM(BY13:BY26)</f>
        <v>12876754897.790001</v>
      </c>
      <c r="BZ27" s="3">
        <f>SUM(BZ13:BZ26)</f>
        <v>5159601358.75</v>
      </c>
      <c r="CA27" s="16">
        <f t="shared" si="24"/>
        <v>0.40069112130382534</v>
      </c>
      <c r="CB27" s="3">
        <f>SUM(CB13:CB26)</f>
        <v>40439738456.980003</v>
      </c>
      <c r="CC27" s="3">
        <f>SUM(CC13:CC26)</f>
        <v>16080778317.620001</v>
      </c>
      <c r="CD27" s="19">
        <f t="shared" si="25"/>
        <v>0.39764793075323207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12981859.26000011</v>
      </c>
      <c r="C28" s="3">
        <f>C12-C27</f>
        <v>166428754.09000003</v>
      </c>
      <c r="D28" s="16"/>
      <c r="E28" s="3">
        <f>E12-E27</f>
        <v>-657000</v>
      </c>
      <c r="F28" s="3">
        <f>F12-F27</f>
        <v>21437152.079999998</v>
      </c>
      <c r="G28" s="16"/>
      <c r="H28" s="3">
        <f>H12-H27</f>
        <v>-199665018.78999949</v>
      </c>
      <c r="I28" s="3">
        <f>I12-I27</f>
        <v>368750236.37000012</v>
      </c>
      <c r="J28" s="16"/>
      <c r="K28" s="3">
        <f>K12-K27</f>
        <v>1231201.5800004005</v>
      </c>
      <c r="L28" s="3">
        <f>L12-L27</f>
        <v>152996666.99000001</v>
      </c>
      <c r="M28" s="16"/>
      <c r="N28" s="3">
        <f>N12-N27</f>
        <v>-24713619.709999979</v>
      </c>
      <c r="O28" s="3">
        <f>O12-O27</f>
        <v>30678043.170000017</v>
      </c>
      <c r="P28" s="16"/>
      <c r="Q28" s="3">
        <f>Q12-Q27</f>
        <v>-25084612.699999988</v>
      </c>
      <c r="R28" s="3">
        <f>R12-R27</f>
        <v>29117270.810000002</v>
      </c>
      <c r="S28" s="16"/>
      <c r="T28" s="3">
        <f>T12-T27</f>
        <v>-103668228.3499999</v>
      </c>
      <c r="U28" s="3">
        <f>U12-U27</f>
        <v>8474972.8500001431</v>
      </c>
      <c r="V28" s="16"/>
      <c r="W28" s="3">
        <f>W12-W27</f>
        <v>-14268020.529999912</v>
      </c>
      <c r="X28" s="3">
        <f>X12-X27</f>
        <v>35602154.610000014</v>
      </c>
      <c r="Y28" s="16"/>
      <c r="Z28" s="3">
        <f>Z12-Z27</f>
        <v>-59174724.390000105</v>
      </c>
      <c r="AA28" s="3">
        <f>AA12-AA27</f>
        <v>160685309.41999996</v>
      </c>
      <c r="AB28" s="16"/>
      <c r="AC28" s="3">
        <f>AC12-AC27</f>
        <v>-29458632.599999905</v>
      </c>
      <c r="AD28" s="3">
        <f>AD12-AD27</f>
        <v>62319642.26000011</v>
      </c>
      <c r="AE28" s="16"/>
      <c r="AF28" s="3">
        <f>AF12-AF27</f>
        <v>-31724000</v>
      </c>
      <c r="AG28" s="3">
        <f>AG12-AG27</f>
        <v>30578621.909999996</v>
      </c>
      <c r="AH28" s="16"/>
      <c r="AI28" s="3">
        <f>AI12-AI27</f>
        <v>18920480.200000048</v>
      </c>
      <c r="AJ28" s="3">
        <f>AJ12-AJ27</f>
        <v>173305447.20000005</v>
      </c>
      <c r="AK28" s="19"/>
      <c r="AL28" s="3">
        <f>AL12-AL27</f>
        <v>-66190156.319999695</v>
      </c>
      <c r="AM28" s="3">
        <f>AM12-AM27</f>
        <v>80066025.910000086</v>
      </c>
      <c r="AN28" s="16"/>
      <c r="AO28" s="3">
        <f>AO12-AO27</f>
        <v>-39328559.720000029</v>
      </c>
      <c r="AP28" s="3">
        <f>AP12-AP27</f>
        <v>17912107.710000008</v>
      </c>
      <c r="AQ28" s="16"/>
      <c r="AR28" s="3">
        <f>AR12-AR27</f>
        <v>-51766762.320000052</v>
      </c>
      <c r="AS28" s="3">
        <f>AS12-AS27</f>
        <v>35028342.049999982</v>
      </c>
      <c r="AT28" s="16"/>
      <c r="AU28" s="3">
        <f>AU12-AU27</f>
        <v>-19825990.969999969</v>
      </c>
      <c r="AV28" s="3">
        <f>AV12-AV27</f>
        <v>37477580.539999992</v>
      </c>
      <c r="AW28" s="16"/>
      <c r="AX28" s="3">
        <f>AX12-AX27</f>
        <v>-42872028.9799999</v>
      </c>
      <c r="AY28" s="3">
        <f>AY12-AY27</f>
        <v>38548904.559999973</v>
      </c>
      <c r="AZ28" s="16"/>
      <c r="BA28" s="3">
        <f>BA12-BA27</f>
        <v>-2965714.4499999881</v>
      </c>
      <c r="BB28" s="3">
        <f>BB12-BB27</f>
        <v>9743742.1900000274</v>
      </c>
      <c r="BC28" s="16"/>
      <c r="BD28" s="3">
        <f>BD12-BD27</f>
        <v>-33713351.709999919</v>
      </c>
      <c r="BE28" s="3">
        <f>BE12-BE27</f>
        <v>26022.350000023842</v>
      </c>
      <c r="BF28" s="16"/>
      <c r="BG28" s="3">
        <f>BG12-BG27</f>
        <v>-30003061</v>
      </c>
      <c r="BH28" s="3">
        <f>BH12-BH27</f>
        <v>6093056.3000000119</v>
      </c>
      <c r="BI28" s="16"/>
      <c r="BJ28" s="3">
        <f>BJ12-BJ27</f>
        <v>-2091669.5</v>
      </c>
      <c r="BK28" s="3">
        <f>BK12-BK27</f>
        <v>16547387.299999982</v>
      </c>
      <c r="BL28" s="16"/>
      <c r="BM28" s="3">
        <f>BM12-BM27</f>
        <v>-78634667.390000105</v>
      </c>
      <c r="BN28" s="3">
        <f>BN12-BN27</f>
        <v>88718248.139999986</v>
      </c>
      <c r="BO28" s="16"/>
      <c r="BP28" s="3">
        <f>BP12-BP27</f>
        <v>-9359369.6399999261</v>
      </c>
      <c r="BQ28" s="3">
        <f>BQ12-BQ27</f>
        <v>53014764.980000019</v>
      </c>
      <c r="BR28" s="16"/>
      <c r="BS28" s="3">
        <f>BS12-BS27</f>
        <v>-36424729.009999931</v>
      </c>
      <c r="BT28" s="3">
        <f>BT12-BT27</f>
        <v>47204015.960000038</v>
      </c>
      <c r="BU28" s="16"/>
      <c r="BV28" s="3">
        <f>BV12-BV27</f>
        <v>-142012520.0199995</v>
      </c>
      <c r="BW28" s="3">
        <f>BW12-BW27</f>
        <v>264172275.05000019</v>
      </c>
      <c r="BX28" s="16"/>
      <c r="BY28" s="3">
        <f>BY12-BY27</f>
        <v>-196000000</v>
      </c>
      <c r="BZ28" s="3">
        <f>BZ12-BZ27</f>
        <v>317083214.60999966</v>
      </c>
      <c r="CA28" s="16"/>
      <c r="CB28" s="3">
        <f t="shared" ref="CB28:CC28" si="28">BY28+BV28+BS28+BP28+BM28+BJ28+BG28+BD28+BA28+AX28+AU28+AR28+AO28+AL28+AI28+AF28+AC28+Z28+W28+T28+Q28+N28+K28+H28+E28+B28</f>
        <v>-1206468897.059998</v>
      </c>
      <c r="CC28" s="3">
        <f t="shared" si="28"/>
        <v>2252009959.4100003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6.5" hidden="1" thickBot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B34" s="43"/>
      <c r="C34" s="43"/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4"/>
      <c r="C35" s="45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36" s="33"/>
      <c r="C36" s="33"/>
      <c r="BE36" s="33"/>
      <c r="BF36" s="15"/>
      <c r="BG36" s="33"/>
      <c r="CF36" s="23"/>
      <c r="CG36" s="23"/>
      <c r="CH36" s="23"/>
      <c r="CI36" s="23"/>
    </row>
    <row r="37" spans="1:87" x14ac:dyDescent="0.2">
      <c r="B37" s="33"/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G6" sqref="G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28515625" style="22" customWidth="1"/>
    <col min="5" max="6" width="16.28515625" style="22" customWidth="1"/>
    <col min="7" max="7" width="8.28515625" style="22" customWidth="1"/>
    <col min="8" max="8" width="16.85546875" style="22" customWidth="1"/>
    <col min="9" max="9" width="16.28515625" style="22" customWidth="1"/>
    <col min="10" max="10" width="8.28515625" style="22" customWidth="1"/>
    <col min="11" max="11" width="16.5703125" style="22" customWidth="1"/>
    <col min="12" max="12" width="16" style="22" customWidth="1"/>
    <col min="13" max="13" width="8.28515625" style="22" customWidth="1"/>
    <col min="14" max="14" width="15.85546875" style="22" customWidth="1"/>
    <col min="15" max="15" width="15.5703125" style="22" customWidth="1"/>
    <col min="16" max="16" width="8.28515625" style="22" customWidth="1"/>
    <col min="17" max="17" width="15.28515625" style="22" customWidth="1"/>
    <col min="18" max="18" width="14.28515625" style="22" customWidth="1"/>
    <col min="19" max="19" width="8.28515625" style="22" customWidth="1"/>
    <col min="20" max="20" width="16.140625" style="22" customWidth="1"/>
    <col min="21" max="21" width="15.28515625" style="22" customWidth="1"/>
    <col min="22" max="22" width="8.28515625" style="22" customWidth="1"/>
    <col min="23" max="23" width="16.5703125" style="22" customWidth="1"/>
    <col min="24" max="24" width="14.140625" style="22" customWidth="1"/>
    <col min="25" max="25" width="8.28515625" style="22" customWidth="1"/>
    <col min="26" max="27" width="16.42578125" style="22" customWidth="1"/>
    <col min="28" max="28" width="8.28515625" style="22" customWidth="1"/>
    <col min="29" max="29" width="16.85546875" style="22" customWidth="1"/>
    <col min="30" max="30" width="17.28515625" style="22" customWidth="1"/>
    <col min="31" max="31" width="8.28515625" style="22" customWidth="1"/>
    <col min="32" max="32" width="16.140625" style="22" customWidth="1"/>
    <col min="33" max="33" width="16.28515625" style="22" customWidth="1"/>
    <col min="34" max="34" width="8.28515625" style="22" customWidth="1"/>
    <col min="35" max="35" width="16.42578125" style="22" customWidth="1"/>
    <col min="36" max="36" width="15.7109375" style="22" customWidth="1"/>
    <col min="37" max="37" width="8.28515625" style="22" customWidth="1"/>
    <col min="38" max="38" width="17.140625" style="22" customWidth="1"/>
    <col min="39" max="39" width="17" style="22" customWidth="1"/>
    <col min="40" max="40" width="8.28515625" style="22" customWidth="1"/>
    <col min="41" max="41" width="15.28515625" style="22" customWidth="1"/>
    <col min="42" max="42" width="15.7109375" style="22" customWidth="1"/>
    <col min="43" max="43" width="8.28515625" style="22" customWidth="1"/>
    <col min="44" max="44" width="16.28515625" style="22" customWidth="1"/>
    <col min="45" max="45" width="15.85546875" style="22" customWidth="1"/>
    <col min="46" max="46" width="8.28515625" style="22" customWidth="1"/>
    <col min="47" max="47" width="15.5703125" style="22" customWidth="1"/>
    <col min="48" max="48" width="15.140625" style="22" customWidth="1"/>
    <col min="49" max="49" width="8.28515625" style="22" customWidth="1"/>
    <col min="50" max="50" width="15.5703125" style="22" customWidth="1"/>
    <col min="51" max="51" width="15.140625" style="22" customWidth="1"/>
    <col min="52" max="52" width="8.28515625" style="22" customWidth="1"/>
    <col min="53" max="53" width="15.7109375" style="22" customWidth="1"/>
    <col min="54" max="54" width="14.28515625" style="22" customWidth="1"/>
    <col min="55" max="55" width="8.28515625" style="22" customWidth="1"/>
    <col min="56" max="56" width="16.85546875" style="22" customWidth="1"/>
    <col min="57" max="57" width="16" style="22" customWidth="1"/>
    <col min="58" max="58" width="8.28515625" style="22" customWidth="1"/>
    <col min="59" max="59" width="16.5703125" style="22" customWidth="1"/>
    <col min="60" max="60" width="15.85546875" style="22" customWidth="1"/>
    <col min="61" max="61" width="8.28515625" style="22" customWidth="1"/>
    <col min="62" max="62" width="15.140625" style="22" customWidth="1"/>
    <col min="63" max="63" width="15.28515625" style="22" customWidth="1"/>
    <col min="64" max="64" width="8.28515625" style="22" customWidth="1"/>
    <col min="65" max="65" width="15.28515625" style="22" customWidth="1"/>
    <col min="66" max="66" width="15.42578125" style="22" customWidth="1"/>
    <col min="67" max="67" width="8.28515625" style="22" customWidth="1"/>
    <col min="68" max="68" width="15.5703125" style="22" customWidth="1"/>
    <col min="69" max="69" width="15.7109375" style="22" customWidth="1"/>
    <col min="70" max="70" width="8.28515625" style="22" customWidth="1"/>
    <col min="71" max="71" width="15.5703125" style="22" customWidth="1"/>
    <col min="72" max="72" width="15.140625" style="22" customWidth="1"/>
    <col min="73" max="73" width="8.28515625" style="22" customWidth="1"/>
    <col min="74" max="74" width="16.85546875" style="22" customWidth="1"/>
    <col min="75" max="75" width="15.85546875" style="22" customWidth="1"/>
    <col min="76" max="76" width="8.28515625" style="22" customWidth="1"/>
    <col min="77" max="77" width="17" style="22" customWidth="1"/>
    <col min="78" max="78" width="16.28515625" style="22" customWidth="1"/>
    <col min="79" max="79" width="8.28515625" style="22" customWidth="1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4" t="s">
        <v>75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5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3.15" customHeight="1" x14ac:dyDescent="0.2">
      <c r="A4" s="61"/>
      <c r="B4" s="60" t="s">
        <v>26</v>
      </c>
      <c r="C4" s="60" t="s">
        <v>60</v>
      </c>
      <c r="D4" s="62" t="s">
        <v>27</v>
      </c>
      <c r="E4" s="60" t="s">
        <v>26</v>
      </c>
      <c r="F4" s="60" t="s">
        <v>60</v>
      </c>
      <c r="G4" s="62" t="s">
        <v>27</v>
      </c>
      <c r="H4" s="60" t="s">
        <v>26</v>
      </c>
      <c r="I4" s="60" t="s">
        <v>60</v>
      </c>
      <c r="J4" s="62" t="s">
        <v>27</v>
      </c>
      <c r="K4" s="60" t="s">
        <v>26</v>
      </c>
      <c r="L4" s="60" t="s">
        <v>60</v>
      </c>
      <c r="M4" s="62" t="s">
        <v>27</v>
      </c>
      <c r="N4" s="60" t="s">
        <v>26</v>
      </c>
      <c r="O4" s="60" t="s">
        <v>60</v>
      </c>
      <c r="P4" s="62" t="s">
        <v>27</v>
      </c>
      <c r="Q4" s="60" t="s">
        <v>26</v>
      </c>
      <c r="R4" s="60" t="s">
        <v>60</v>
      </c>
      <c r="S4" s="62" t="s">
        <v>27</v>
      </c>
      <c r="T4" s="60" t="s">
        <v>26</v>
      </c>
      <c r="U4" s="60" t="s">
        <v>60</v>
      </c>
      <c r="V4" s="62" t="s">
        <v>27</v>
      </c>
      <c r="W4" s="60" t="s">
        <v>26</v>
      </c>
      <c r="X4" s="60" t="s">
        <v>60</v>
      </c>
      <c r="Y4" s="62" t="s">
        <v>27</v>
      </c>
      <c r="Z4" s="60" t="s">
        <v>26</v>
      </c>
      <c r="AA4" s="60" t="s">
        <v>60</v>
      </c>
      <c r="AB4" s="62" t="s">
        <v>27</v>
      </c>
      <c r="AC4" s="60" t="s">
        <v>26</v>
      </c>
      <c r="AD4" s="60" t="s">
        <v>60</v>
      </c>
      <c r="AE4" s="62" t="s">
        <v>27</v>
      </c>
      <c r="AF4" s="60" t="s">
        <v>26</v>
      </c>
      <c r="AG4" s="60" t="s">
        <v>60</v>
      </c>
      <c r="AH4" s="62" t="s">
        <v>27</v>
      </c>
      <c r="AI4" s="60" t="s">
        <v>26</v>
      </c>
      <c r="AJ4" s="60" t="s">
        <v>60</v>
      </c>
      <c r="AK4" s="62" t="s">
        <v>27</v>
      </c>
      <c r="AL4" s="60" t="s">
        <v>26</v>
      </c>
      <c r="AM4" s="60" t="s">
        <v>60</v>
      </c>
      <c r="AN4" s="62" t="s">
        <v>27</v>
      </c>
      <c r="AO4" s="60" t="s">
        <v>26</v>
      </c>
      <c r="AP4" s="60" t="s">
        <v>60</v>
      </c>
      <c r="AQ4" s="62" t="s">
        <v>27</v>
      </c>
      <c r="AR4" s="60" t="s">
        <v>26</v>
      </c>
      <c r="AS4" s="60" t="s">
        <v>60</v>
      </c>
      <c r="AT4" s="62" t="s">
        <v>27</v>
      </c>
      <c r="AU4" s="60" t="s">
        <v>26</v>
      </c>
      <c r="AV4" s="60" t="s">
        <v>60</v>
      </c>
      <c r="AW4" s="62" t="s">
        <v>27</v>
      </c>
      <c r="AX4" s="60" t="s">
        <v>26</v>
      </c>
      <c r="AY4" s="60" t="s">
        <v>60</v>
      </c>
      <c r="AZ4" s="62" t="s">
        <v>27</v>
      </c>
      <c r="BA4" s="60" t="s">
        <v>26</v>
      </c>
      <c r="BB4" s="60" t="s">
        <v>60</v>
      </c>
      <c r="BC4" s="62" t="s">
        <v>27</v>
      </c>
      <c r="BD4" s="60" t="s">
        <v>26</v>
      </c>
      <c r="BE4" s="60" t="s">
        <v>60</v>
      </c>
      <c r="BF4" s="62" t="s">
        <v>27</v>
      </c>
      <c r="BG4" s="60" t="s">
        <v>26</v>
      </c>
      <c r="BH4" s="60" t="s">
        <v>60</v>
      </c>
      <c r="BI4" s="62" t="s">
        <v>27</v>
      </c>
      <c r="BJ4" s="60" t="s">
        <v>26</v>
      </c>
      <c r="BK4" s="60" t="s">
        <v>60</v>
      </c>
      <c r="BL4" s="62" t="s">
        <v>27</v>
      </c>
      <c r="BM4" s="60" t="s">
        <v>26</v>
      </c>
      <c r="BN4" s="60" t="s">
        <v>60</v>
      </c>
      <c r="BO4" s="62" t="s">
        <v>27</v>
      </c>
      <c r="BP4" s="60" t="s">
        <v>26</v>
      </c>
      <c r="BQ4" s="60" t="s">
        <v>60</v>
      </c>
      <c r="BR4" s="62" t="s">
        <v>27</v>
      </c>
      <c r="BS4" s="60" t="s">
        <v>26</v>
      </c>
      <c r="BT4" s="60" t="s">
        <v>60</v>
      </c>
      <c r="BU4" s="62" t="s">
        <v>27</v>
      </c>
      <c r="BV4" s="60" t="s">
        <v>26</v>
      </c>
      <c r="BW4" s="60" t="s">
        <v>60</v>
      </c>
      <c r="BX4" s="62" t="s">
        <v>27</v>
      </c>
      <c r="BY4" s="60" t="s">
        <v>26</v>
      </c>
      <c r="BZ4" s="60" t="s">
        <v>60</v>
      </c>
      <c r="CA4" s="62" t="s">
        <v>27</v>
      </c>
      <c r="CB4" s="60" t="s">
        <v>26</v>
      </c>
      <c r="CC4" s="60" t="s">
        <v>60</v>
      </c>
      <c r="CD4" s="62" t="s">
        <v>27</v>
      </c>
    </row>
    <row r="5" spans="1:87" ht="18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3"/>
      <c r="CF5" s="23"/>
      <c r="CG5" s="23"/>
      <c r="CH5" s="23"/>
      <c r="CI5" s="23"/>
    </row>
    <row r="6" spans="1:87" ht="15.75" x14ac:dyDescent="0.2">
      <c r="A6" s="5" t="s">
        <v>28</v>
      </c>
      <c r="B6" s="26">
        <v>466578481.64999998</v>
      </c>
      <c r="C6" s="26">
        <v>295009701.87</v>
      </c>
      <c r="D6" s="25">
        <f>IF(B6&gt;0,C6/B6,0)</f>
        <v>0.63228312807468712</v>
      </c>
      <c r="E6" s="26">
        <v>59528480</v>
      </c>
      <c r="F6" s="26">
        <v>36057968.770000003</v>
      </c>
      <c r="G6" s="46">
        <f t="shared" ref="G6:G27" si="0">IF(E6&gt;0,F6/E6,0)</f>
        <v>0.60572634762386013</v>
      </c>
      <c r="H6" s="26">
        <v>1521871669.23</v>
      </c>
      <c r="I6" s="26">
        <v>834396903.38999999</v>
      </c>
      <c r="J6" s="46">
        <f t="shared" ref="J6:J27" si="1">IF(H6&gt;0,I6/H6,0)</f>
        <v>0.54827021243661633</v>
      </c>
      <c r="K6" s="26">
        <v>568156577.86000001</v>
      </c>
      <c r="L6" s="26">
        <v>337834194.79000002</v>
      </c>
      <c r="M6" s="46">
        <f t="shared" ref="M6:M27" si="2">IF(K6&gt;0,L6/K6,0)</f>
        <v>0.59461459737468014</v>
      </c>
      <c r="N6" s="26">
        <v>142091016.90000001</v>
      </c>
      <c r="O6" s="26">
        <v>77914968.730000004</v>
      </c>
      <c r="P6" s="46">
        <f t="shared" ref="P6:P27" si="3">IF(N6&gt;0,O6/N6,0)</f>
        <v>0.54834549312033254</v>
      </c>
      <c r="Q6" s="26">
        <v>107055969</v>
      </c>
      <c r="R6" s="26">
        <v>54973939.880000003</v>
      </c>
      <c r="S6" s="46">
        <f t="shared" ref="S6:S27" si="4">IF(Q6&gt;0,R6/Q6,0)</f>
        <v>0.51350653675368629</v>
      </c>
      <c r="T6" s="26">
        <v>703369729.49000001</v>
      </c>
      <c r="U6" s="26">
        <v>398188319.13999999</v>
      </c>
      <c r="V6" s="46">
        <f t="shared" ref="V6:V27" si="5">IF(T6&gt;0,U6/T6,0)</f>
        <v>0.56611523420082177</v>
      </c>
      <c r="W6" s="26">
        <v>109141721.43000001</v>
      </c>
      <c r="X6" s="26">
        <v>72243170.569999993</v>
      </c>
      <c r="Y6" s="46">
        <f t="shared" ref="Y6:Y27" si="6">IF(W6&gt;0,X6/W6,0)</f>
        <v>0.66192075425834696</v>
      </c>
      <c r="Z6" s="26">
        <v>570469110</v>
      </c>
      <c r="AA6" s="26">
        <v>376112137.81</v>
      </c>
      <c r="AB6" s="46">
        <f t="shared" ref="AB6:AB12" si="7">IF(Z6&gt;0,AA6/Z6,0)</f>
        <v>0.65930324923289885</v>
      </c>
      <c r="AC6" s="26">
        <v>425067841</v>
      </c>
      <c r="AD6" s="26">
        <v>252034235.77000001</v>
      </c>
      <c r="AE6" s="46">
        <f t="shared" ref="AE6:AE12" si="8">IF(AC6&gt;0,AD6/AC6,0)</f>
        <v>0.59292708471446098</v>
      </c>
      <c r="AF6" s="26">
        <v>56412076</v>
      </c>
      <c r="AG6" s="26">
        <v>31972674.719999999</v>
      </c>
      <c r="AH6" s="46">
        <f t="shared" ref="AH6:AH27" si="9">IF(AF6&gt;0,AG6/AF6,0)</f>
        <v>0.56677004264122455</v>
      </c>
      <c r="AI6" s="26">
        <v>525263097.13</v>
      </c>
      <c r="AJ6" s="26">
        <v>339039411.00999999</v>
      </c>
      <c r="AK6" s="46">
        <f t="shared" ref="AK6:AK27" si="10">IF(AI6&gt;0,AJ6/AI6,0)</f>
        <v>0.6454658872144019</v>
      </c>
      <c r="AL6" s="26">
        <v>786788629.62</v>
      </c>
      <c r="AM6" s="26">
        <v>418475775.97000003</v>
      </c>
      <c r="AN6" s="46">
        <f t="shared" ref="AN6:AN27" si="11">IF(AL6&gt;0,AM6/AL6,0)</f>
        <v>0.53187827100667906</v>
      </c>
      <c r="AO6" s="26">
        <v>258132285.38</v>
      </c>
      <c r="AP6" s="26">
        <v>121318877.40000001</v>
      </c>
      <c r="AQ6" s="46">
        <f t="shared" ref="AQ6:AQ27" si="12">IF(AO6&gt;0,AP6/AO6,0)</f>
        <v>0.46998722853053759</v>
      </c>
      <c r="AR6" s="26">
        <v>139101006</v>
      </c>
      <c r="AS6" s="26">
        <v>80515810.310000002</v>
      </c>
      <c r="AT6" s="46">
        <f t="shared" ref="AT6:AT27" si="13">IF(AR6&gt;0,AS6/AR6,0)</f>
        <v>0.57882982032495156</v>
      </c>
      <c r="AU6" s="26">
        <v>117900651</v>
      </c>
      <c r="AV6" s="26">
        <v>74699069.010000005</v>
      </c>
      <c r="AW6" s="46">
        <f t="shared" ref="AW6:AW27" si="14">IF(AU6&gt;0,AV6/AU6,0)</f>
        <v>0.63357639144842381</v>
      </c>
      <c r="AX6" s="26">
        <v>171162280</v>
      </c>
      <c r="AY6" s="26">
        <v>87689617.670000002</v>
      </c>
      <c r="AZ6" s="46">
        <f t="shared" ref="AZ6:AZ27" si="15">IF(AX6&gt;0,AY6/AX6,0)</f>
        <v>0.51231858835953814</v>
      </c>
      <c r="BA6" s="26">
        <v>99084057.189999998</v>
      </c>
      <c r="BB6" s="26">
        <v>62713839.719999999</v>
      </c>
      <c r="BC6" s="46">
        <f t="shared" ref="BC6:BC27" si="16">IF(BA6&gt;0,BB6/BA6,0)</f>
        <v>0.63293572647860208</v>
      </c>
      <c r="BD6" s="26">
        <v>374471930.38</v>
      </c>
      <c r="BE6" s="26">
        <v>210115558.24000001</v>
      </c>
      <c r="BF6" s="46">
        <f t="shared" ref="BF6:BF27" si="17">IF(BD6&gt;0,BE6/BD6,0)</f>
        <v>0.56109828586292876</v>
      </c>
      <c r="BG6" s="26">
        <v>293424655</v>
      </c>
      <c r="BH6" s="26">
        <v>140375067.87</v>
      </c>
      <c r="BI6" s="46">
        <f t="shared" ref="BI6:BI27" si="18">IF(BG6&gt;0,BH6/BG6,0)</f>
        <v>0.47840242964586599</v>
      </c>
      <c r="BJ6" s="26">
        <v>67354000</v>
      </c>
      <c r="BK6" s="26">
        <v>40435556.549999997</v>
      </c>
      <c r="BL6" s="46">
        <f t="shared" ref="BL6:BL27" si="19">IF(BJ6&gt;0,BK6/BJ6,0)</f>
        <v>0.60034380363452799</v>
      </c>
      <c r="BM6" s="26">
        <v>292129141</v>
      </c>
      <c r="BN6" s="26">
        <v>183304936.30000001</v>
      </c>
      <c r="BO6" s="46">
        <f t="shared" ref="BO6:BO27" si="20">IF(BM6&gt;0,BN6/BM6,0)</f>
        <v>0.6274791199279911</v>
      </c>
      <c r="BP6" s="26">
        <v>101095808</v>
      </c>
      <c r="BQ6" s="26">
        <v>62596051.530000001</v>
      </c>
      <c r="BR6" s="46">
        <f t="shared" ref="BR6:BR27" si="21">IF(BP6&gt;0,BQ6/BP6,0)</f>
        <v>0.61917554019648369</v>
      </c>
      <c r="BS6" s="26">
        <v>196131302.13</v>
      </c>
      <c r="BT6" s="26">
        <v>108819069.48</v>
      </c>
      <c r="BU6" s="46">
        <f t="shared" ref="BU6:BU27" si="22">IF(BS6&gt;0,BT6/BS6,0)</f>
        <v>0.55482765014159963</v>
      </c>
      <c r="BV6" s="26">
        <v>1993914000</v>
      </c>
      <c r="BW6" s="26">
        <v>1237390248.3699999</v>
      </c>
      <c r="BX6" s="46">
        <f t="shared" ref="BX6:BX27" si="23">IF(BV6&gt;0,BW6/BV6,0)</f>
        <v>0.620583559957952</v>
      </c>
      <c r="BY6" s="26">
        <v>5078701568</v>
      </c>
      <c r="BZ6" s="26">
        <v>3019070111.0799999</v>
      </c>
      <c r="CA6" s="12">
        <f t="shared" ref="CA6:CA27" si="24">IF(BY6&gt;0,BZ6/BY6,0)</f>
        <v>0.59445708133406117</v>
      </c>
      <c r="CB6" s="3">
        <f>B6+E6+H6+K6+N6+Q6+T6+W6+Z6+AC6+AF6+AI6+AL6+AO6+AR6+AU6+AX6+BA6+BD6+BG6+BJ6+BM6+BP6+BS6+BV6+BY6</f>
        <v>15224397083.389999</v>
      </c>
      <c r="CC6" s="3">
        <f>C6+F6+I6+L6+O6+R6+U6+X6+AA6+AD6+AG6+AJ6+AM6+AP6+AS6+AV6+AY6+BB6+BE6+BH6+BK6+BN6+BQ6+BT6+BW6+BZ6</f>
        <v>8953297215.9500008</v>
      </c>
      <c r="CD6" s="19">
        <f t="shared" ref="CD6:CD27" si="25">IF(CB6&gt;0,CC6/CB6,0)</f>
        <v>0.58808878715585766</v>
      </c>
      <c r="CF6" s="27"/>
      <c r="CG6" s="27"/>
      <c r="CH6" s="23"/>
      <c r="CI6" s="23"/>
    </row>
    <row r="7" spans="1:87" ht="31.5" x14ac:dyDescent="0.2">
      <c r="A7" s="5" t="s">
        <v>29</v>
      </c>
      <c r="B7" s="26">
        <v>120000</v>
      </c>
      <c r="C7" s="26">
        <v>120000</v>
      </c>
      <c r="D7" s="25">
        <f t="shared" ref="D7:D27" si="26">IF(B7&gt;0,C7/B7,0)</f>
        <v>1</v>
      </c>
      <c r="E7" s="26">
        <v>50580940</v>
      </c>
      <c r="F7" s="26">
        <v>33737294</v>
      </c>
      <c r="G7" s="46">
        <f t="shared" si="0"/>
        <v>0.66699618472887223</v>
      </c>
      <c r="H7" s="26">
        <v>170187</v>
      </c>
      <c r="I7" s="26">
        <v>170187</v>
      </c>
      <c r="J7" s="46">
        <f t="shared" si="1"/>
        <v>1</v>
      </c>
      <c r="K7" s="26">
        <v>0</v>
      </c>
      <c r="L7" s="26">
        <v>0</v>
      </c>
      <c r="M7" s="46">
        <f t="shared" si="2"/>
        <v>0</v>
      </c>
      <c r="N7" s="26">
        <v>54336245</v>
      </c>
      <c r="O7" s="26">
        <v>36250762</v>
      </c>
      <c r="P7" s="46">
        <f t="shared" si="3"/>
        <v>0.66715618644608221</v>
      </c>
      <c r="Q7" s="26">
        <v>77761871</v>
      </c>
      <c r="R7" s="26">
        <v>51904584</v>
      </c>
      <c r="S7" s="46">
        <f t="shared" si="4"/>
        <v>0.66748116181515227</v>
      </c>
      <c r="T7" s="26">
        <v>60000</v>
      </c>
      <c r="U7" s="26">
        <v>60000</v>
      </c>
      <c r="V7" s="46">
        <f t="shared" si="5"/>
        <v>1</v>
      </c>
      <c r="W7" s="26">
        <v>35068365</v>
      </c>
      <c r="X7" s="26">
        <v>23492240</v>
      </c>
      <c r="Y7" s="46">
        <f t="shared" si="6"/>
        <v>0.66989835425746258</v>
      </c>
      <c r="Z7" s="26">
        <v>40914</v>
      </c>
      <c r="AA7" s="26">
        <v>40914</v>
      </c>
      <c r="AB7" s="46">
        <f t="shared" si="7"/>
        <v>1</v>
      </c>
      <c r="AC7" s="26">
        <v>90000</v>
      </c>
      <c r="AD7" s="26">
        <v>90000</v>
      </c>
      <c r="AE7" s="46">
        <f t="shared" si="8"/>
        <v>1</v>
      </c>
      <c r="AF7" s="26">
        <v>91702087</v>
      </c>
      <c r="AG7" s="26">
        <v>61138056</v>
      </c>
      <c r="AH7" s="46">
        <f t="shared" si="9"/>
        <v>0.66670299444766179</v>
      </c>
      <c r="AI7" s="26">
        <v>49167</v>
      </c>
      <c r="AJ7" s="26">
        <v>49167</v>
      </c>
      <c r="AK7" s="46">
        <f t="shared" si="10"/>
        <v>1</v>
      </c>
      <c r="AL7" s="26">
        <v>268005</v>
      </c>
      <c r="AM7" s="26">
        <v>268005</v>
      </c>
      <c r="AN7" s="46">
        <f t="shared" si="11"/>
        <v>1</v>
      </c>
      <c r="AO7" s="26">
        <v>230000</v>
      </c>
      <c r="AP7" s="26">
        <v>230000</v>
      </c>
      <c r="AQ7" s="46">
        <f t="shared" si="12"/>
        <v>1</v>
      </c>
      <c r="AR7" s="26">
        <v>95945553</v>
      </c>
      <c r="AS7" s="26">
        <v>63977032</v>
      </c>
      <c r="AT7" s="46">
        <f t="shared" si="13"/>
        <v>0.66680559963003183</v>
      </c>
      <c r="AU7" s="26">
        <v>95082730</v>
      </c>
      <c r="AV7" s="26">
        <v>63463824</v>
      </c>
      <c r="AW7" s="46">
        <f t="shared" si="14"/>
        <v>0.6674590012297712</v>
      </c>
      <c r="AX7" s="26">
        <v>60153369</v>
      </c>
      <c r="AY7" s="26">
        <v>40157912</v>
      </c>
      <c r="AZ7" s="46">
        <f t="shared" si="15"/>
        <v>0.6675920678690499</v>
      </c>
      <c r="BA7" s="26">
        <v>48700469</v>
      </c>
      <c r="BB7" s="26">
        <v>41297695</v>
      </c>
      <c r="BC7" s="46">
        <f t="shared" si="16"/>
        <v>0.84799378420770444</v>
      </c>
      <c r="BD7" s="26">
        <v>6369681</v>
      </c>
      <c r="BE7" s="26">
        <v>4256456</v>
      </c>
      <c r="BF7" s="46">
        <f t="shared" si="17"/>
        <v>0.66823691798694473</v>
      </c>
      <c r="BG7" s="26">
        <v>163893</v>
      </c>
      <c r="BH7" s="26">
        <v>163893</v>
      </c>
      <c r="BI7" s="46">
        <f t="shared" si="18"/>
        <v>1</v>
      </c>
      <c r="BJ7" s="26">
        <v>60087616</v>
      </c>
      <c r="BK7" s="26">
        <v>40085080</v>
      </c>
      <c r="BL7" s="46">
        <f t="shared" si="19"/>
        <v>0.66711050742968403</v>
      </c>
      <c r="BM7" s="26">
        <v>29697704</v>
      </c>
      <c r="BN7" s="26">
        <v>19848472</v>
      </c>
      <c r="BO7" s="46">
        <f t="shared" si="20"/>
        <v>0.66835038829937832</v>
      </c>
      <c r="BP7" s="26">
        <v>71457314</v>
      </c>
      <c r="BQ7" s="26">
        <v>47669744</v>
      </c>
      <c r="BR7" s="46">
        <f t="shared" si="21"/>
        <v>0.66710797441952552</v>
      </c>
      <c r="BS7" s="26">
        <v>21908150</v>
      </c>
      <c r="BT7" s="26">
        <v>14697104</v>
      </c>
      <c r="BU7" s="46">
        <f t="shared" si="22"/>
        <v>0.67085098467921755</v>
      </c>
      <c r="BV7" s="26">
        <v>41390288</v>
      </c>
      <c r="BW7" s="26">
        <v>41390288</v>
      </c>
      <c r="BX7" s="46">
        <f t="shared" si="23"/>
        <v>1</v>
      </c>
      <c r="BY7" s="26">
        <v>48699853.380000003</v>
      </c>
      <c r="BZ7" s="26">
        <v>48699853.380000003</v>
      </c>
      <c r="CA7" s="12">
        <f t="shared" si="24"/>
        <v>1</v>
      </c>
      <c r="CB7" s="3">
        <f>B7+E7+H7+K7+N7+Q7+T7+W7+Z7+AC7+AF7+AI7+AL7+AO7+AR7+AU7+AX7+BA7+BD7+BG7+BJ7+BM7+BP7+BS7+BV7+BY7</f>
        <v>890134401.38</v>
      </c>
      <c r="CC7" s="3">
        <f t="shared" ref="CC7:CC12" si="27">BZ7+BW7+BT7+BQ7+BN7+BK7+BH7+BE7+BB7+AY7+AV7+AS7+AP7+AM7+AJ7+AG7+AD7+AA7+X7+U7+R7+O7+L7+I7+F7+C7</f>
        <v>633258562.38</v>
      </c>
      <c r="CD7" s="19">
        <f t="shared" si="25"/>
        <v>0.71141904121247501</v>
      </c>
      <c r="CF7" s="27"/>
      <c r="CG7" s="27"/>
      <c r="CH7" s="23"/>
      <c r="CI7" s="23"/>
    </row>
    <row r="8" spans="1:87" ht="47.25" x14ac:dyDescent="0.2">
      <c r="A8" s="5" t="s">
        <v>30</v>
      </c>
      <c r="B8" s="26">
        <v>106533887.34</v>
      </c>
      <c r="C8" s="26">
        <v>52075101.75</v>
      </c>
      <c r="D8" s="25">
        <f t="shared" si="26"/>
        <v>0.4888125558002378</v>
      </c>
      <c r="E8" s="26">
        <v>16529668.5</v>
      </c>
      <c r="F8" s="26">
        <v>3177020.74</v>
      </c>
      <c r="G8" s="46">
        <f t="shared" si="0"/>
        <v>0.19220111643497267</v>
      </c>
      <c r="H8" s="26">
        <v>519082714.38</v>
      </c>
      <c r="I8" s="26">
        <v>222166385.59</v>
      </c>
      <c r="J8" s="46">
        <f t="shared" si="1"/>
        <v>0.42799804238397493</v>
      </c>
      <c r="K8" s="26">
        <v>306653321.16000003</v>
      </c>
      <c r="L8" s="26">
        <v>144232372.78</v>
      </c>
      <c r="M8" s="46">
        <f t="shared" si="2"/>
        <v>0.47034342310202809</v>
      </c>
      <c r="N8" s="26">
        <v>56733184.43</v>
      </c>
      <c r="O8" s="26">
        <v>19090420.739999998</v>
      </c>
      <c r="P8" s="46">
        <f t="shared" si="3"/>
        <v>0.3364947857554979</v>
      </c>
      <c r="Q8" s="26">
        <v>31432962.879999999</v>
      </c>
      <c r="R8" s="26">
        <v>11862707.949999999</v>
      </c>
      <c r="S8" s="46">
        <f t="shared" si="4"/>
        <v>0.37739706547192664</v>
      </c>
      <c r="T8" s="26">
        <v>176273692.08000001</v>
      </c>
      <c r="U8" s="26">
        <v>104264951.84</v>
      </c>
      <c r="V8" s="46">
        <f t="shared" si="5"/>
        <v>0.59149468425884233</v>
      </c>
      <c r="W8" s="26">
        <v>277423239.81999999</v>
      </c>
      <c r="X8" s="26">
        <v>9877051.8100000005</v>
      </c>
      <c r="Y8" s="46">
        <f t="shared" si="6"/>
        <v>3.560282770977842E-2</v>
      </c>
      <c r="Z8" s="26">
        <v>109859624.69</v>
      </c>
      <c r="AA8" s="26">
        <v>43084579.590000004</v>
      </c>
      <c r="AB8" s="46">
        <f t="shared" si="7"/>
        <v>0.39217847058530675</v>
      </c>
      <c r="AC8" s="26">
        <v>201364931.28</v>
      </c>
      <c r="AD8" s="26">
        <v>49317104.299999997</v>
      </c>
      <c r="AE8" s="46">
        <f t="shared" si="8"/>
        <v>0.24491406714421418</v>
      </c>
      <c r="AF8" s="26">
        <v>52131010.350000001</v>
      </c>
      <c r="AG8" s="26">
        <v>37123832.219999999</v>
      </c>
      <c r="AH8" s="46">
        <f t="shared" si="9"/>
        <v>0.71212569967004291</v>
      </c>
      <c r="AI8" s="26">
        <v>219113601.25</v>
      </c>
      <c r="AJ8" s="26">
        <v>126387671.81999999</v>
      </c>
      <c r="AK8" s="46">
        <f t="shared" si="10"/>
        <v>0.57681344790548461</v>
      </c>
      <c r="AL8" s="26">
        <v>441510313.17000002</v>
      </c>
      <c r="AM8" s="26">
        <v>147789035.86000001</v>
      </c>
      <c r="AN8" s="46">
        <f t="shared" si="11"/>
        <v>0.33473518387122031</v>
      </c>
      <c r="AO8" s="26">
        <v>53171192.609999999</v>
      </c>
      <c r="AP8" s="26">
        <v>9154495.5500000007</v>
      </c>
      <c r="AQ8" s="46">
        <f t="shared" si="12"/>
        <v>0.17217021286594761</v>
      </c>
      <c r="AR8" s="26">
        <v>141700165.06</v>
      </c>
      <c r="AS8" s="26">
        <v>14371583.279999999</v>
      </c>
      <c r="AT8" s="46">
        <f t="shared" si="13"/>
        <v>0.10142248792663473</v>
      </c>
      <c r="AU8" s="26">
        <v>58381726.490000002</v>
      </c>
      <c r="AV8" s="26">
        <v>22771323.43</v>
      </c>
      <c r="AW8" s="46">
        <f t="shared" si="14"/>
        <v>0.39004196687983217</v>
      </c>
      <c r="AX8" s="26">
        <v>188664838.13</v>
      </c>
      <c r="AY8" s="26">
        <v>80685195.430000007</v>
      </c>
      <c r="AZ8" s="46">
        <f t="shared" si="15"/>
        <v>0.427664191323259</v>
      </c>
      <c r="BA8" s="26">
        <v>27793854.030000001</v>
      </c>
      <c r="BB8" s="26">
        <v>12378072.33</v>
      </c>
      <c r="BC8" s="46">
        <f t="shared" si="16"/>
        <v>0.44535285810450809</v>
      </c>
      <c r="BD8" s="26">
        <v>234881286.71000001</v>
      </c>
      <c r="BE8" s="26">
        <v>25286278.27</v>
      </c>
      <c r="BF8" s="46">
        <f t="shared" si="17"/>
        <v>0.1076555677303493</v>
      </c>
      <c r="BG8" s="26">
        <v>48110971.990000002</v>
      </c>
      <c r="BH8" s="26">
        <v>12276085.73</v>
      </c>
      <c r="BI8" s="46">
        <f t="shared" si="18"/>
        <v>0.25516187310768984</v>
      </c>
      <c r="BJ8" s="26">
        <v>90431942.200000003</v>
      </c>
      <c r="BK8" s="26">
        <v>4472148.8</v>
      </c>
      <c r="BL8" s="46">
        <f t="shared" si="19"/>
        <v>4.945319862874735E-2</v>
      </c>
      <c r="BM8" s="26">
        <v>67613091.569999993</v>
      </c>
      <c r="BN8" s="26">
        <v>22397064.5</v>
      </c>
      <c r="BO8" s="46">
        <f t="shared" si="20"/>
        <v>0.33125337090690887</v>
      </c>
      <c r="BP8" s="26">
        <v>48789187.390000001</v>
      </c>
      <c r="BQ8" s="26">
        <v>28868661.210000001</v>
      </c>
      <c r="BR8" s="46">
        <f t="shared" si="21"/>
        <v>0.59170202978041442</v>
      </c>
      <c r="BS8" s="26">
        <v>89199552.540000007</v>
      </c>
      <c r="BT8" s="26">
        <v>40487008.369999997</v>
      </c>
      <c r="BU8" s="46">
        <f t="shared" si="22"/>
        <v>0.45389250525493718</v>
      </c>
      <c r="BV8" s="26">
        <v>548629574.52999997</v>
      </c>
      <c r="BW8" s="26">
        <v>75407592.219999999</v>
      </c>
      <c r="BX8" s="46">
        <f t="shared" si="23"/>
        <v>0.13744718790378768</v>
      </c>
      <c r="BY8" s="26">
        <v>2432822999.3600001</v>
      </c>
      <c r="BZ8" s="26">
        <v>1325254707.4200001</v>
      </c>
      <c r="CA8" s="12">
        <f t="shared" si="24"/>
        <v>0.54473946841534848</v>
      </c>
      <c r="CB8" s="3">
        <f>B8+E8+H8+K8+N8+Q8+T8+W8+Z8+AC8+AF8+AI8+AL8+AO8+AR8+AU8+AX8+BA8+BD8+BG8+BJ8+BM8+BP8+BS8+BV8+BY8</f>
        <v>6544832533.9400005</v>
      </c>
      <c r="CC8" s="3">
        <f t="shared" si="27"/>
        <v>2644258453.5299997</v>
      </c>
      <c r="CD8" s="19">
        <f t="shared" si="25"/>
        <v>0.40402232445482478</v>
      </c>
      <c r="CF8" s="27"/>
      <c r="CG8" s="27"/>
      <c r="CH8" s="23"/>
      <c r="CI8" s="23"/>
    </row>
    <row r="9" spans="1:87" ht="47.25" x14ac:dyDescent="0.2">
      <c r="A9" s="5" t="s">
        <v>31</v>
      </c>
      <c r="B9" s="26">
        <v>402907989</v>
      </c>
      <c r="C9" s="26">
        <v>238502314.94</v>
      </c>
      <c r="D9" s="25">
        <f t="shared" si="26"/>
        <v>0.59195231033257079</v>
      </c>
      <c r="E9" s="26">
        <v>126794619</v>
      </c>
      <c r="F9" s="26">
        <v>80191565.900000006</v>
      </c>
      <c r="G9" s="46">
        <f t="shared" si="0"/>
        <v>0.6324524379066907</v>
      </c>
      <c r="H9" s="26">
        <v>973253715</v>
      </c>
      <c r="I9" s="26">
        <v>585697820.13</v>
      </c>
      <c r="J9" s="46">
        <f t="shared" si="1"/>
        <v>0.60179356225729896</v>
      </c>
      <c r="K9" s="26">
        <v>721206201</v>
      </c>
      <c r="L9" s="26">
        <v>476296609.98000002</v>
      </c>
      <c r="M9" s="46">
        <f t="shared" si="2"/>
        <v>0.66041668709945001</v>
      </c>
      <c r="N9" s="26">
        <v>274283347</v>
      </c>
      <c r="O9" s="26">
        <v>163824484.49000001</v>
      </c>
      <c r="P9" s="46">
        <f t="shared" si="3"/>
        <v>0.59728192134829106</v>
      </c>
      <c r="Q9" s="26">
        <v>251421417</v>
      </c>
      <c r="R9" s="26">
        <v>152546810.80000001</v>
      </c>
      <c r="S9" s="46">
        <f t="shared" si="4"/>
        <v>0.60673753501277905</v>
      </c>
      <c r="T9" s="26">
        <v>678055224</v>
      </c>
      <c r="U9" s="26">
        <v>458490022.92000002</v>
      </c>
      <c r="V9" s="46">
        <f t="shared" si="5"/>
        <v>0.67618389578250637</v>
      </c>
      <c r="W9" s="26">
        <v>146614545</v>
      </c>
      <c r="X9" s="26">
        <v>87106284.870000005</v>
      </c>
      <c r="Y9" s="46">
        <f t="shared" si="6"/>
        <v>0.59411762230002485</v>
      </c>
      <c r="Z9" s="26">
        <v>643311313</v>
      </c>
      <c r="AA9" s="26">
        <v>408913430.25999999</v>
      </c>
      <c r="AB9" s="46">
        <f t="shared" si="7"/>
        <v>0.63563848792443045</v>
      </c>
      <c r="AC9" s="26">
        <v>649313969</v>
      </c>
      <c r="AD9" s="26">
        <v>399336045.20999998</v>
      </c>
      <c r="AE9" s="46">
        <f t="shared" si="8"/>
        <v>0.61501225027549034</v>
      </c>
      <c r="AF9" s="26">
        <v>202808124</v>
      </c>
      <c r="AG9" s="26">
        <v>122558840.05</v>
      </c>
      <c r="AH9" s="46">
        <f t="shared" si="9"/>
        <v>0.60430932268768478</v>
      </c>
      <c r="AI9" s="26">
        <v>1027456424</v>
      </c>
      <c r="AJ9" s="26">
        <v>549733533.49000001</v>
      </c>
      <c r="AK9" s="46">
        <f t="shared" si="10"/>
        <v>0.53504316158716236</v>
      </c>
      <c r="AL9" s="26">
        <v>941878144</v>
      </c>
      <c r="AM9" s="26">
        <v>605632783.57000005</v>
      </c>
      <c r="AN9" s="46">
        <f t="shared" si="11"/>
        <v>0.64300545397303543</v>
      </c>
      <c r="AO9" s="26">
        <v>215625518</v>
      </c>
      <c r="AP9" s="26">
        <v>134770405.41999999</v>
      </c>
      <c r="AQ9" s="46">
        <f t="shared" si="12"/>
        <v>0.62502066856484018</v>
      </c>
      <c r="AR9" s="26">
        <v>194989040</v>
      </c>
      <c r="AS9" s="26">
        <v>125305359.03</v>
      </c>
      <c r="AT9" s="46">
        <f t="shared" si="13"/>
        <v>0.64262770374170775</v>
      </c>
      <c r="AU9" s="26">
        <v>171353315</v>
      </c>
      <c r="AV9" s="26">
        <v>111731752.11</v>
      </c>
      <c r="AW9" s="46">
        <f t="shared" si="14"/>
        <v>0.65205480331676102</v>
      </c>
      <c r="AX9" s="26">
        <v>268620613</v>
      </c>
      <c r="AY9" s="26">
        <v>166346962.21000001</v>
      </c>
      <c r="AZ9" s="46">
        <f t="shared" si="15"/>
        <v>0.61926357903888785</v>
      </c>
      <c r="BA9" s="26">
        <v>129895720</v>
      </c>
      <c r="BB9" s="26">
        <v>85473743.069999993</v>
      </c>
      <c r="BC9" s="46">
        <f t="shared" si="16"/>
        <v>0.65801816310806849</v>
      </c>
      <c r="BD9" s="26">
        <v>384935647</v>
      </c>
      <c r="BE9" s="26">
        <v>251623416.08000001</v>
      </c>
      <c r="BF9" s="46">
        <f t="shared" si="17"/>
        <v>0.65367657695781034</v>
      </c>
      <c r="BG9" s="26">
        <v>241433120</v>
      </c>
      <c r="BH9" s="26">
        <v>156785078.05000001</v>
      </c>
      <c r="BI9" s="46">
        <f t="shared" si="18"/>
        <v>0.64939341400218831</v>
      </c>
      <c r="BJ9" s="26">
        <v>172160189</v>
      </c>
      <c r="BK9" s="26">
        <v>103519908.09</v>
      </c>
      <c r="BL9" s="46">
        <f t="shared" si="19"/>
        <v>0.60129992126112275</v>
      </c>
      <c r="BM9" s="26">
        <v>321179367</v>
      </c>
      <c r="BN9" s="26">
        <v>206895926.61000001</v>
      </c>
      <c r="BO9" s="46">
        <f t="shared" si="20"/>
        <v>0.6441756472170892</v>
      </c>
      <c r="BP9" s="26">
        <v>269243313</v>
      </c>
      <c r="BQ9" s="26">
        <v>165109018.03999999</v>
      </c>
      <c r="BR9" s="46">
        <f t="shared" si="21"/>
        <v>0.6132334957563087</v>
      </c>
      <c r="BS9" s="26">
        <v>207599404</v>
      </c>
      <c r="BT9" s="26">
        <v>134683145.56</v>
      </c>
      <c r="BU9" s="46">
        <f t="shared" si="22"/>
        <v>0.64876460608721209</v>
      </c>
      <c r="BV9" s="26">
        <v>1610398399</v>
      </c>
      <c r="BW9" s="26">
        <v>1054865132.91</v>
      </c>
      <c r="BX9" s="46">
        <f t="shared" si="23"/>
        <v>0.65503364482045789</v>
      </c>
      <c r="BY9" s="26">
        <v>4499420934</v>
      </c>
      <c r="BZ9" s="26">
        <v>2710134413.8200002</v>
      </c>
      <c r="CA9" s="12">
        <f t="shared" si="24"/>
        <v>0.60232960053610318</v>
      </c>
      <c r="CB9" s="3">
        <f>B9+E9+H9+K9+N9+Q9+T9+W9+Z9+AC9+AF9+AI9+AL9+AO9+AR9+AU9+AX9+BA9+BD9+BG9+BJ9+BM9+BP9+BS9+BV9+BY9</f>
        <v>15726159610</v>
      </c>
      <c r="CC9" s="3">
        <f t="shared" si="27"/>
        <v>9736074807.6099987</v>
      </c>
      <c r="CD9" s="19">
        <f t="shared" si="25"/>
        <v>0.61910059728879974</v>
      </c>
      <c r="CF9" s="27"/>
      <c r="CG9" s="27"/>
      <c r="CH9" s="23"/>
      <c r="CI9" s="23"/>
    </row>
    <row r="10" spans="1:87" ht="31.5" x14ac:dyDescent="0.2">
      <c r="A10" s="5" t="s">
        <v>50</v>
      </c>
      <c r="B10" s="26">
        <v>9144732</v>
      </c>
      <c r="C10" s="26">
        <v>406579.09</v>
      </c>
      <c r="D10" s="25">
        <f t="shared" si="26"/>
        <v>4.4460470793457919E-2</v>
      </c>
      <c r="E10" s="26">
        <v>7583272.29</v>
      </c>
      <c r="F10" s="26">
        <v>296566.67</v>
      </c>
      <c r="G10" s="46">
        <f t="shared" si="0"/>
        <v>3.9108007553820802E-2</v>
      </c>
      <c r="H10" s="26">
        <v>2999800</v>
      </c>
      <c r="I10" s="26">
        <v>1007949.91</v>
      </c>
      <c r="J10" s="46">
        <f t="shared" si="1"/>
        <v>0.33600570371358091</v>
      </c>
      <c r="K10" s="26">
        <v>58904726.399999999</v>
      </c>
      <c r="L10" s="26">
        <v>768754.55</v>
      </c>
      <c r="M10" s="46">
        <f t="shared" si="2"/>
        <v>1.305081267638313E-2</v>
      </c>
      <c r="N10" s="26">
        <v>4406190</v>
      </c>
      <c r="O10" s="26">
        <v>418961.84</v>
      </c>
      <c r="P10" s="46">
        <f t="shared" si="3"/>
        <v>9.5084832928221438E-2</v>
      </c>
      <c r="Q10" s="26">
        <v>3096820</v>
      </c>
      <c r="R10" s="26">
        <v>361214.32</v>
      </c>
      <c r="S10" s="46">
        <f t="shared" si="4"/>
        <v>0.11664039886076685</v>
      </c>
      <c r="T10" s="26">
        <v>3259200</v>
      </c>
      <c r="U10" s="26">
        <v>1029609.65</v>
      </c>
      <c r="V10" s="46">
        <f t="shared" si="5"/>
        <v>0.31590870459008347</v>
      </c>
      <c r="W10" s="26">
        <v>640580</v>
      </c>
      <c r="X10" s="26">
        <v>258481.26</v>
      </c>
      <c r="Y10" s="46">
        <f t="shared" si="6"/>
        <v>0.40351128664647662</v>
      </c>
      <c r="Z10" s="26">
        <v>28447276</v>
      </c>
      <c r="AA10" s="26">
        <v>507382.68</v>
      </c>
      <c r="AB10" s="46">
        <f t="shared" si="7"/>
        <v>1.7835896835957158E-2</v>
      </c>
      <c r="AC10" s="26">
        <v>2215500</v>
      </c>
      <c r="AD10" s="26">
        <v>965699.8</v>
      </c>
      <c r="AE10" s="46">
        <f t="shared" si="8"/>
        <v>0.43588345745881291</v>
      </c>
      <c r="AF10" s="26">
        <v>593710</v>
      </c>
      <c r="AG10" s="26">
        <v>239568</v>
      </c>
      <c r="AH10" s="46">
        <f t="shared" si="9"/>
        <v>0.40351013120883933</v>
      </c>
      <c r="AI10" s="26">
        <v>1490550</v>
      </c>
      <c r="AJ10" s="26">
        <v>675230</v>
      </c>
      <c r="AK10" s="46">
        <f t="shared" si="10"/>
        <v>0.45300727919224448</v>
      </c>
      <c r="AL10" s="26">
        <v>10604458</v>
      </c>
      <c r="AM10" s="26">
        <v>1462228</v>
      </c>
      <c r="AN10" s="46">
        <f t="shared" si="11"/>
        <v>0.13788804670639462</v>
      </c>
      <c r="AO10" s="26">
        <v>1573710</v>
      </c>
      <c r="AP10" s="26">
        <v>0</v>
      </c>
      <c r="AQ10" s="46">
        <f t="shared" si="12"/>
        <v>0</v>
      </c>
      <c r="AR10" s="26">
        <v>78350658.799999997</v>
      </c>
      <c r="AS10" s="26">
        <v>8578803.1999999993</v>
      </c>
      <c r="AT10" s="46">
        <f t="shared" si="13"/>
        <v>0.10949241948173638</v>
      </c>
      <c r="AU10" s="26">
        <v>749950</v>
      </c>
      <c r="AV10" s="26">
        <v>329695.33</v>
      </c>
      <c r="AW10" s="46">
        <f t="shared" si="14"/>
        <v>0.43962308153876928</v>
      </c>
      <c r="AX10" s="26">
        <v>14859710</v>
      </c>
      <c r="AY10" s="26">
        <v>11539777.869999999</v>
      </c>
      <c r="AZ10" s="46">
        <f t="shared" si="15"/>
        <v>0.77658163382730883</v>
      </c>
      <c r="BA10" s="26">
        <v>21145147.399999999</v>
      </c>
      <c r="BB10" s="26">
        <v>5145274.83</v>
      </c>
      <c r="BC10" s="46">
        <f t="shared" si="16"/>
        <v>0.24333123494802408</v>
      </c>
      <c r="BD10" s="26">
        <v>23508710</v>
      </c>
      <c r="BE10" s="26">
        <v>8887350.6899999995</v>
      </c>
      <c r="BF10" s="46">
        <f t="shared" si="17"/>
        <v>0.37804501778277072</v>
      </c>
      <c r="BG10" s="26">
        <v>31435229.620000001</v>
      </c>
      <c r="BH10" s="26">
        <v>805030.98</v>
      </c>
      <c r="BI10" s="46">
        <f t="shared" si="18"/>
        <v>2.5609196743001234E-2</v>
      </c>
      <c r="BJ10" s="26">
        <v>2106782</v>
      </c>
      <c r="BK10" s="26">
        <v>221020.21</v>
      </c>
      <c r="BL10" s="46">
        <f t="shared" si="19"/>
        <v>0.10490891321456135</v>
      </c>
      <c r="BM10" s="26">
        <v>5890570</v>
      </c>
      <c r="BN10" s="26">
        <v>359352</v>
      </c>
      <c r="BO10" s="46">
        <f t="shared" si="20"/>
        <v>6.1004622642630513E-2</v>
      </c>
      <c r="BP10" s="26">
        <v>28828808.800000001</v>
      </c>
      <c r="BQ10" s="26">
        <v>5277075.45</v>
      </c>
      <c r="BR10" s="46">
        <f t="shared" si="21"/>
        <v>0.18304868184494671</v>
      </c>
      <c r="BS10" s="26">
        <v>11927242</v>
      </c>
      <c r="BT10" s="26">
        <v>267922.68</v>
      </c>
      <c r="BU10" s="46">
        <f t="shared" si="22"/>
        <v>2.2463087443014906E-2</v>
      </c>
      <c r="BV10" s="26">
        <v>133608325</v>
      </c>
      <c r="BW10" s="26">
        <v>0</v>
      </c>
      <c r="BX10" s="46">
        <f t="shared" si="23"/>
        <v>0</v>
      </c>
      <c r="BY10" s="26">
        <v>1199757298.55</v>
      </c>
      <c r="BZ10" s="26">
        <v>153369706.37</v>
      </c>
      <c r="CA10" s="12">
        <f t="shared" si="24"/>
        <v>0.12783394321114713</v>
      </c>
      <c r="CB10" s="3">
        <f>B10+E10+H10+K10+N10+Q10+T10+W10+Z10+AC10+AF10+AI10+AL10+AO10+AR10+AU10+AX10+BA10+BD10+BG10+BJ10+BM10+BP10+BS10+BV10+BY10</f>
        <v>1687128956.8599999</v>
      </c>
      <c r="CC10" s="3">
        <f t="shared" si="27"/>
        <v>203179235.38000003</v>
      </c>
      <c r="CD10" s="19">
        <f t="shared" si="25"/>
        <v>0.12042898946986665</v>
      </c>
      <c r="CF10" s="27"/>
      <c r="CG10" s="27"/>
      <c r="CH10" s="23"/>
      <c r="CI10" s="27"/>
    </row>
    <row r="11" spans="1:87" ht="31.5" x14ac:dyDescent="0.2">
      <c r="A11" s="5" t="s">
        <v>32</v>
      </c>
      <c r="B11" s="26">
        <v>3176248.45</v>
      </c>
      <c r="C11" s="26">
        <v>3246348.45</v>
      </c>
      <c r="D11" s="25">
        <f t="shared" si="26"/>
        <v>1.022070061931081</v>
      </c>
      <c r="E11" s="26">
        <v>11663836</v>
      </c>
      <c r="F11" s="26">
        <v>0</v>
      </c>
      <c r="G11" s="46">
        <f t="shared" si="0"/>
        <v>0</v>
      </c>
      <c r="H11" s="26">
        <v>2853731.18</v>
      </c>
      <c r="I11" s="26">
        <v>2132705.9500000002</v>
      </c>
      <c r="J11" s="46">
        <f t="shared" si="1"/>
        <v>0.74733947084672503</v>
      </c>
      <c r="K11" s="26">
        <v>1906434.73</v>
      </c>
      <c r="L11" s="26">
        <v>134020</v>
      </c>
      <c r="M11" s="46">
        <f t="shared" si="2"/>
        <v>7.0298761290400955E-2</v>
      </c>
      <c r="N11" s="26">
        <v>490496.25</v>
      </c>
      <c r="O11" s="26">
        <v>233793</v>
      </c>
      <c r="P11" s="46">
        <f t="shared" si="3"/>
        <v>0.4766458459162532</v>
      </c>
      <c r="Q11" s="26">
        <v>348529.3</v>
      </c>
      <c r="R11" s="26">
        <v>258068.72</v>
      </c>
      <c r="S11" s="46">
        <f t="shared" si="4"/>
        <v>0.74045057330904462</v>
      </c>
      <c r="T11" s="26">
        <v>2637656.2000000002</v>
      </c>
      <c r="U11" s="26">
        <v>924296.46</v>
      </c>
      <c r="V11" s="46">
        <f t="shared" si="5"/>
        <v>0.35042340241309688</v>
      </c>
      <c r="W11" s="26">
        <v>640105.18999999994</v>
      </c>
      <c r="X11" s="26">
        <v>263724.19</v>
      </c>
      <c r="Y11" s="46">
        <f t="shared" si="6"/>
        <v>0.41200133059380445</v>
      </c>
      <c r="Z11" s="26">
        <v>730521.4</v>
      </c>
      <c r="AA11" s="26">
        <v>556204</v>
      </c>
      <c r="AB11" s="46">
        <f t="shared" si="7"/>
        <v>0.76137947498868619</v>
      </c>
      <c r="AC11" s="26">
        <v>392632.98</v>
      </c>
      <c r="AD11" s="26">
        <v>148521</v>
      </c>
      <c r="AE11" s="46">
        <f t="shared" si="8"/>
        <v>0.37826929362887451</v>
      </c>
      <c r="AF11" s="26">
        <v>226000</v>
      </c>
      <c r="AG11" s="26">
        <v>125260</v>
      </c>
      <c r="AH11" s="46">
        <f t="shared" si="9"/>
        <v>0.55424778761061944</v>
      </c>
      <c r="AI11" s="26">
        <v>1024807.2</v>
      </c>
      <c r="AJ11" s="26">
        <v>930599</v>
      </c>
      <c r="AK11" s="46">
        <f t="shared" si="10"/>
        <v>0.90807226959373433</v>
      </c>
      <c r="AL11" s="26">
        <v>15761124.560000001</v>
      </c>
      <c r="AM11" s="26">
        <v>152727</v>
      </c>
      <c r="AN11" s="46">
        <f t="shared" si="11"/>
        <v>9.6901080515285256E-3</v>
      </c>
      <c r="AO11" s="26">
        <v>700000</v>
      </c>
      <c r="AP11" s="26">
        <v>708000</v>
      </c>
      <c r="AQ11" s="46">
        <f t="shared" si="12"/>
        <v>1.0114285714285713</v>
      </c>
      <c r="AR11" s="26">
        <v>161580</v>
      </c>
      <c r="AS11" s="26">
        <v>174580</v>
      </c>
      <c r="AT11" s="46">
        <f t="shared" si="13"/>
        <v>1.0804555019185542</v>
      </c>
      <c r="AU11" s="26">
        <v>529167</v>
      </c>
      <c r="AV11" s="26">
        <v>72975.88</v>
      </c>
      <c r="AW11" s="46">
        <f t="shared" si="14"/>
        <v>0.13790708793254305</v>
      </c>
      <c r="AX11" s="26">
        <v>92050</v>
      </c>
      <c r="AY11" s="26">
        <v>152783.85</v>
      </c>
      <c r="AZ11" s="46">
        <f t="shared" si="15"/>
        <v>1.6597919608908203</v>
      </c>
      <c r="BA11" s="26">
        <v>1300000</v>
      </c>
      <c r="BB11" s="26">
        <v>747102.97</v>
      </c>
      <c r="BC11" s="46">
        <f t="shared" si="16"/>
        <v>0.57469459230769226</v>
      </c>
      <c r="BD11" s="26">
        <v>7182924.9900000002</v>
      </c>
      <c r="BE11" s="26">
        <v>985989.55</v>
      </c>
      <c r="BF11" s="46">
        <f t="shared" si="17"/>
        <v>0.13726852937663769</v>
      </c>
      <c r="BG11" s="26">
        <v>0</v>
      </c>
      <c r="BH11" s="26">
        <v>14000</v>
      </c>
      <c r="BI11" s="46">
        <f t="shared" si="18"/>
        <v>0</v>
      </c>
      <c r="BJ11" s="26">
        <v>6018339.54</v>
      </c>
      <c r="BK11" s="26">
        <v>61480</v>
      </c>
      <c r="BL11" s="46">
        <f t="shared" si="19"/>
        <v>1.0215442248045712E-2</v>
      </c>
      <c r="BM11" s="26">
        <v>381430.8</v>
      </c>
      <c r="BN11" s="26">
        <v>115330</v>
      </c>
      <c r="BO11" s="46">
        <f t="shared" si="20"/>
        <v>0.30236152927346194</v>
      </c>
      <c r="BP11" s="26">
        <v>253877.96</v>
      </c>
      <c r="BQ11" s="26">
        <v>261435.96</v>
      </c>
      <c r="BR11" s="46">
        <f t="shared" si="21"/>
        <v>1.0297702092769299</v>
      </c>
      <c r="BS11" s="26">
        <v>940786.27</v>
      </c>
      <c r="BT11" s="26">
        <v>262051.4</v>
      </c>
      <c r="BU11" s="46">
        <f t="shared" si="22"/>
        <v>0.27854509398824451</v>
      </c>
      <c r="BV11" s="26">
        <v>32329000</v>
      </c>
      <c r="BW11" s="26">
        <v>0</v>
      </c>
      <c r="BX11" s="46">
        <f t="shared" si="23"/>
        <v>0</v>
      </c>
      <c r="BY11" s="26">
        <v>92400</v>
      </c>
      <c r="BZ11" s="26">
        <v>446956.29</v>
      </c>
      <c r="CA11" s="12">
        <f t="shared" si="24"/>
        <v>4.8371892857142855</v>
      </c>
      <c r="CB11" s="3">
        <f>B11+E11+H11+K11+N11+Q11+T11+W11+Z11+AC11+AF11+AI11+AL11+AO11+AR11+AU11+AX11+BA11+BD11+BG11+BJ11+BM11+BP11+BS11+BV11+BY11</f>
        <v>91833680</v>
      </c>
      <c r="CC11" s="3">
        <f t="shared" si="27"/>
        <v>13108953.670000002</v>
      </c>
      <c r="CD11" s="19">
        <f t="shared" si="25"/>
        <v>0.14274668803428112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42">
        <v>988455807.75999999</v>
      </c>
      <c r="C12" s="42">
        <v>589353015.41999996</v>
      </c>
      <c r="D12" s="16">
        <f t="shared" si="26"/>
        <v>0.59623607934032863</v>
      </c>
      <c r="E12" s="42">
        <v>272680815.79000002</v>
      </c>
      <c r="F12" s="42">
        <v>153460416.08000001</v>
      </c>
      <c r="G12" s="47">
        <f t="shared" si="0"/>
        <v>0.56278405811351484</v>
      </c>
      <c r="H12" s="42">
        <v>3020300053.5500002</v>
      </c>
      <c r="I12" s="42">
        <v>1645642486.73</v>
      </c>
      <c r="J12" s="47">
        <f t="shared" si="1"/>
        <v>0.5448605958191951</v>
      </c>
      <c r="K12" s="42">
        <v>1656965754.1900001</v>
      </c>
      <c r="L12" s="42">
        <v>959208507.25999999</v>
      </c>
      <c r="M12" s="47">
        <f t="shared" si="2"/>
        <v>0.57889458779364122</v>
      </c>
      <c r="N12" s="42">
        <v>532416375.62</v>
      </c>
      <c r="O12" s="42">
        <v>297749112.81999999</v>
      </c>
      <c r="P12" s="47">
        <f t="shared" si="3"/>
        <v>0.55924108734121958</v>
      </c>
      <c r="Q12" s="42">
        <v>471512982.07999998</v>
      </c>
      <c r="R12" s="42">
        <v>271978763.26999998</v>
      </c>
      <c r="S12" s="47">
        <f t="shared" si="4"/>
        <v>0.57682136782366322</v>
      </c>
      <c r="T12" s="42">
        <v>1563885789.6900001</v>
      </c>
      <c r="U12" s="42">
        <v>962873902.74000001</v>
      </c>
      <c r="V12" s="47">
        <f t="shared" si="5"/>
        <v>0.61569323609677717</v>
      </c>
      <c r="W12" s="42">
        <v>569786558.27999997</v>
      </c>
      <c r="X12" s="42">
        <v>193468839.69999999</v>
      </c>
      <c r="Y12" s="47">
        <f t="shared" si="6"/>
        <v>0.33954616318787756</v>
      </c>
      <c r="Z12" s="42">
        <v>1353803834.51</v>
      </c>
      <c r="AA12" s="42">
        <v>830104745.01999998</v>
      </c>
      <c r="AB12" s="47">
        <f t="shared" si="7"/>
        <v>0.61316471696983388</v>
      </c>
      <c r="AC12" s="42">
        <v>1278673663.26</v>
      </c>
      <c r="AD12" s="42">
        <v>702067955.35000002</v>
      </c>
      <c r="AE12" s="47">
        <f t="shared" si="8"/>
        <v>0.54905952591536611</v>
      </c>
      <c r="AF12" s="42">
        <v>403873007.35000002</v>
      </c>
      <c r="AG12" s="42">
        <v>253150957.25</v>
      </c>
      <c r="AH12" s="47">
        <f t="shared" si="9"/>
        <v>0.62680831014442384</v>
      </c>
      <c r="AI12" s="42">
        <v>1774517646.5799999</v>
      </c>
      <c r="AJ12" s="42">
        <v>1016562956.91</v>
      </c>
      <c r="AK12" s="47">
        <f t="shared" si="10"/>
        <v>0.572867200768167</v>
      </c>
      <c r="AL12" s="42">
        <v>2198956723.2399998</v>
      </c>
      <c r="AM12" s="42">
        <v>1175080683.76</v>
      </c>
      <c r="AN12" s="47">
        <f t="shared" si="11"/>
        <v>0.5343809959245609</v>
      </c>
      <c r="AO12" s="42">
        <v>529432705.99000001</v>
      </c>
      <c r="AP12" s="42">
        <v>264720516.02000001</v>
      </c>
      <c r="AQ12" s="47">
        <f t="shared" si="12"/>
        <v>0.50000786318063262</v>
      </c>
      <c r="AR12" s="42">
        <v>650273002.86000001</v>
      </c>
      <c r="AS12" s="42">
        <v>292909190.89999998</v>
      </c>
      <c r="AT12" s="47">
        <f t="shared" si="13"/>
        <v>0.45044033753783502</v>
      </c>
      <c r="AU12" s="42">
        <v>444162439.49000001</v>
      </c>
      <c r="AV12" s="42">
        <v>266759812.11000001</v>
      </c>
      <c r="AW12" s="47">
        <f t="shared" si="14"/>
        <v>0.6005906587155394</v>
      </c>
      <c r="AX12" s="42">
        <v>703569860.13</v>
      </c>
      <c r="AY12" s="42">
        <v>386624460.88</v>
      </c>
      <c r="AZ12" s="47">
        <f t="shared" si="15"/>
        <v>0.54951822525280236</v>
      </c>
      <c r="BA12" s="42">
        <v>327919247.62</v>
      </c>
      <c r="BB12" s="42">
        <v>207755727.91999999</v>
      </c>
      <c r="BC12" s="47">
        <f t="shared" si="16"/>
        <v>0.6335575890340901</v>
      </c>
      <c r="BD12" s="42">
        <v>1031439184.8</v>
      </c>
      <c r="BE12" s="42">
        <v>501243388.30000001</v>
      </c>
      <c r="BF12" s="47">
        <f t="shared" si="17"/>
        <v>0.4859650434913359</v>
      </c>
      <c r="BG12" s="42">
        <v>614565559.61000001</v>
      </c>
      <c r="BH12" s="42">
        <v>310451845.63</v>
      </c>
      <c r="BI12" s="47">
        <f t="shared" si="18"/>
        <v>0.50515659521664547</v>
      </c>
      <c r="BJ12" s="42">
        <v>398158868.74000001</v>
      </c>
      <c r="BK12" s="42">
        <v>188795193.65000001</v>
      </c>
      <c r="BL12" s="47">
        <f t="shared" si="19"/>
        <v>0.4741705094939988</v>
      </c>
      <c r="BM12" s="42">
        <v>716800232.55999994</v>
      </c>
      <c r="BN12" s="42">
        <v>432584485.68000001</v>
      </c>
      <c r="BO12" s="47">
        <f t="shared" si="20"/>
        <v>0.60349378533968379</v>
      </c>
      <c r="BP12" s="42">
        <v>519668309.14999998</v>
      </c>
      <c r="BQ12" s="42">
        <v>309781986.19</v>
      </c>
      <c r="BR12" s="47">
        <f t="shared" si="21"/>
        <v>0.59611483081717576</v>
      </c>
      <c r="BS12" s="42">
        <v>527659868.94</v>
      </c>
      <c r="BT12" s="42">
        <v>299147733.49000001</v>
      </c>
      <c r="BU12" s="47">
        <f t="shared" si="22"/>
        <v>0.5669328882087411</v>
      </c>
      <c r="BV12" s="42">
        <v>4349179843.9899998</v>
      </c>
      <c r="BW12" s="42">
        <v>2397912967.2399998</v>
      </c>
      <c r="BX12" s="47">
        <f t="shared" si="23"/>
        <v>0.55134831238436899</v>
      </c>
      <c r="BY12" s="42">
        <v>13259142013.23</v>
      </c>
      <c r="BZ12" s="42">
        <v>7255932654.7700005</v>
      </c>
      <c r="CA12" s="16">
        <f t="shared" si="24"/>
        <v>0.54723998336619484</v>
      </c>
      <c r="CB12" s="3">
        <f>BY12+BV12+BS12+BP12+BM12+BJ12+BG12+BD12+BA12+AX12+AU12+AR12+AO12+AL12+AI12+AF12+AC12+Z12+W12+T12+Q12+N12+K12+H12+E12+B12</f>
        <v>40157800149.01001</v>
      </c>
      <c r="CC12" s="3">
        <f t="shared" si="27"/>
        <v>22165322305.09</v>
      </c>
      <c r="CD12" s="16">
        <f t="shared" si="25"/>
        <v>0.55195559076550738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>
        <v>80801248.689999998</v>
      </c>
      <c r="C13" s="26">
        <v>44356864.789999999</v>
      </c>
      <c r="D13" s="25">
        <f t="shared" si="26"/>
        <v>0.54896261517168388</v>
      </c>
      <c r="E13" s="26">
        <v>40222577</v>
      </c>
      <c r="F13" s="26">
        <v>20258382.030000001</v>
      </c>
      <c r="G13" s="46">
        <f t="shared" si="0"/>
        <v>0.50365698920782731</v>
      </c>
      <c r="H13" s="26">
        <v>410153541.54000002</v>
      </c>
      <c r="I13" s="26">
        <v>200079412.28999999</v>
      </c>
      <c r="J13" s="46">
        <f t="shared" si="1"/>
        <v>0.48781588362924655</v>
      </c>
      <c r="K13" s="26">
        <v>169966616.72999999</v>
      </c>
      <c r="L13" s="26">
        <v>82693531.810000002</v>
      </c>
      <c r="M13" s="46">
        <f t="shared" si="2"/>
        <v>0.48652808063693231</v>
      </c>
      <c r="N13" s="26">
        <v>61424265.140000001</v>
      </c>
      <c r="O13" s="26">
        <v>31150219.620000001</v>
      </c>
      <c r="P13" s="46">
        <f t="shared" si="3"/>
        <v>0.50713214963177011</v>
      </c>
      <c r="Q13" s="26">
        <v>57051981.899999999</v>
      </c>
      <c r="R13" s="26">
        <v>27743190.670000002</v>
      </c>
      <c r="S13" s="46">
        <f t="shared" si="4"/>
        <v>0.48627917464160875</v>
      </c>
      <c r="T13" s="26">
        <v>205733568.53</v>
      </c>
      <c r="U13" s="26">
        <v>110058611.17</v>
      </c>
      <c r="V13" s="46">
        <f t="shared" si="5"/>
        <v>0.53495699295154786</v>
      </c>
      <c r="W13" s="26">
        <v>55048536.670000002</v>
      </c>
      <c r="X13" s="26">
        <v>26962336.129999999</v>
      </c>
      <c r="Y13" s="46">
        <f t="shared" si="6"/>
        <v>0.48979205917191548</v>
      </c>
      <c r="Z13" s="26">
        <v>100629867.25</v>
      </c>
      <c r="AA13" s="26">
        <v>54484948.259999998</v>
      </c>
      <c r="AB13" s="46">
        <f t="shared" ref="AB13:AB27" si="28">IF(Z13&gt;0,AA13/Z13,0)</f>
        <v>0.54143913481114125</v>
      </c>
      <c r="AC13" s="26">
        <v>121695469.41</v>
      </c>
      <c r="AD13" s="26">
        <v>62478713.149999999</v>
      </c>
      <c r="AE13" s="46">
        <f t="shared" ref="AE13:AE27" si="29">IF(AC13&gt;0,AD13/AC13,0)</f>
        <v>0.5134021295361878</v>
      </c>
      <c r="AF13" s="26">
        <v>48020143.289999999</v>
      </c>
      <c r="AG13" s="26">
        <v>28447370.059999999</v>
      </c>
      <c r="AH13" s="46">
        <f t="shared" si="9"/>
        <v>0.59240493907322533</v>
      </c>
      <c r="AI13" s="26">
        <v>104283346.09999999</v>
      </c>
      <c r="AJ13" s="26">
        <v>51024388.909999996</v>
      </c>
      <c r="AK13" s="46">
        <f t="shared" si="10"/>
        <v>0.48928607316715167</v>
      </c>
      <c r="AL13" s="26">
        <v>192494993.28999999</v>
      </c>
      <c r="AM13" s="26">
        <v>90573303.239999995</v>
      </c>
      <c r="AN13" s="46">
        <f t="shared" si="11"/>
        <v>0.470522903957031</v>
      </c>
      <c r="AO13" s="26">
        <v>72470756.370000005</v>
      </c>
      <c r="AP13" s="26">
        <v>33594614.719999999</v>
      </c>
      <c r="AQ13" s="46">
        <f t="shared" si="12"/>
        <v>0.46356097828595072</v>
      </c>
      <c r="AR13" s="26">
        <v>79380074.540000007</v>
      </c>
      <c r="AS13" s="26">
        <v>38720925.310000002</v>
      </c>
      <c r="AT13" s="46">
        <f t="shared" si="13"/>
        <v>0.48779149596903365</v>
      </c>
      <c r="AU13" s="26">
        <v>64591677.509999998</v>
      </c>
      <c r="AV13" s="26">
        <v>36169747.18</v>
      </c>
      <c r="AW13" s="46">
        <f t="shared" si="14"/>
        <v>0.55997534936912341</v>
      </c>
      <c r="AX13" s="26">
        <v>80614914.950000003</v>
      </c>
      <c r="AY13" s="26">
        <v>34176824</v>
      </c>
      <c r="AZ13" s="46">
        <f t="shared" si="15"/>
        <v>0.42395162261471814</v>
      </c>
      <c r="BA13" s="26">
        <v>42326589</v>
      </c>
      <c r="BB13" s="26">
        <v>24537447.239999998</v>
      </c>
      <c r="BC13" s="46">
        <f t="shared" si="16"/>
        <v>0.5797170955590113</v>
      </c>
      <c r="BD13" s="26">
        <v>89769968.310000002</v>
      </c>
      <c r="BE13" s="26">
        <v>54802945.369999997</v>
      </c>
      <c r="BF13" s="46">
        <f t="shared" si="17"/>
        <v>0.6104819507204301</v>
      </c>
      <c r="BG13" s="26">
        <v>88394599.510000005</v>
      </c>
      <c r="BH13" s="26">
        <v>42316193.840000004</v>
      </c>
      <c r="BI13" s="46">
        <f t="shared" si="18"/>
        <v>0.47871922124849731</v>
      </c>
      <c r="BJ13" s="26">
        <v>53046360.280000001</v>
      </c>
      <c r="BK13" s="26">
        <v>30881904.629999999</v>
      </c>
      <c r="BL13" s="46">
        <f t="shared" si="19"/>
        <v>0.58216821035397903</v>
      </c>
      <c r="BM13" s="26">
        <v>86677173.980000004</v>
      </c>
      <c r="BN13" s="26">
        <v>37675611.619999997</v>
      </c>
      <c r="BO13" s="46">
        <f t="shared" si="20"/>
        <v>0.43466589749099704</v>
      </c>
      <c r="BP13" s="26">
        <v>62710030.390000001</v>
      </c>
      <c r="BQ13" s="26">
        <v>28088641.510000002</v>
      </c>
      <c r="BR13" s="46">
        <f t="shared" si="21"/>
        <v>0.44791305849022728</v>
      </c>
      <c r="BS13" s="26">
        <v>63674467.890000001</v>
      </c>
      <c r="BT13" s="26">
        <v>32331772.039999999</v>
      </c>
      <c r="BU13" s="46">
        <f t="shared" si="22"/>
        <v>0.50776666239055712</v>
      </c>
      <c r="BV13" s="26">
        <v>359199605</v>
      </c>
      <c r="BW13" s="26">
        <v>191868516.69</v>
      </c>
      <c r="BX13" s="46">
        <f t="shared" si="23"/>
        <v>0.53415570067233231</v>
      </c>
      <c r="BY13" s="26">
        <v>775713279.92999995</v>
      </c>
      <c r="BZ13" s="26">
        <v>401173292.25999999</v>
      </c>
      <c r="CA13" s="25">
        <f t="shared" si="24"/>
        <v>0.5171669773349783</v>
      </c>
      <c r="CB13" s="3">
        <f t="shared" ref="CB13:CC26" si="30">BY13+BV13+BS13+BP13+BM13+BJ13+BG13+BD13+BA13+AX13+AU13+AR13+AO13+AL13+AI13+AF13+AC13+Z13+W13+T13+Q13+N13+K13+H13+E13+B13</f>
        <v>3566095653.1999998</v>
      </c>
      <c r="CC13" s="3">
        <f t="shared" si="30"/>
        <v>1816649708.5400002</v>
      </c>
      <c r="CD13" s="19">
        <f t="shared" si="25"/>
        <v>0.50942259692609426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820088.5</v>
      </c>
      <c r="D14" s="25">
        <f t="shared" si="26"/>
        <v>0.48177897073743586</v>
      </c>
      <c r="E14" s="26">
        <v>623206</v>
      </c>
      <c r="F14" s="26">
        <v>238928.68</v>
      </c>
      <c r="G14" s="46">
        <f t="shared" si="0"/>
        <v>0.38338636020834199</v>
      </c>
      <c r="H14" s="26">
        <v>3651511</v>
      </c>
      <c r="I14" s="26">
        <v>1867055.95</v>
      </c>
      <c r="J14" s="46">
        <f t="shared" si="1"/>
        <v>0.51131050953974944</v>
      </c>
      <c r="K14" s="26">
        <v>3069464</v>
      </c>
      <c r="L14" s="26">
        <v>1222456.52</v>
      </c>
      <c r="M14" s="46">
        <f t="shared" si="2"/>
        <v>0.39826384020141625</v>
      </c>
      <c r="N14" s="26">
        <v>1084470</v>
      </c>
      <c r="O14" s="26">
        <v>400405.92</v>
      </c>
      <c r="P14" s="46">
        <f t="shared" si="3"/>
        <v>0.3692180696561454</v>
      </c>
      <c r="Q14" s="26">
        <v>848358</v>
      </c>
      <c r="R14" s="26">
        <v>341139.36</v>
      </c>
      <c r="S14" s="46">
        <f t="shared" si="4"/>
        <v>0.40211721938144035</v>
      </c>
      <c r="T14" s="26">
        <v>2567037</v>
      </c>
      <c r="U14" s="26">
        <v>884869.64</v>
      </c>
      <c r="V14" s="46">
        <f t="shared" si="5"/>
        <v>0.34470466923538695</v>
      </c>
      <c r="W14" s="26">
        <v>491444</v>
      </c>
      <c r="X14" s="26">
        <v>204873.84</v>
      </c>
      <c r="Y14" s="46">
        <f t="shared" si="6"/>
        <v>0.41688135372494117</v>
      </c>
      <c r="Z14" s="26">
        <v>941703</v>
      </c>
      <c r="AA14" s="26">
        <v>461196.55</v>
      </c>
      <c r="AB14" s="46">
        <f t="shared" si="28"/>
        <v>0.48974735134113406</v>
      </c>
      <c r="AC14" s="26">
        <v>2001467</v>
      </c>
      <c r="AD14" s="26">
        <v>707772.5</v>
      </c>
      <c r="AE14" s="46">
        <f t="shared" si="29"/>
        <v>0.35362686469474641</v>
      </c>
      <c r="AF14" s="26">
        <v>694610</v>
      </c>
      <c r="AG14" s="26">
        <v>258153.72</v>
      </c>
      <c r="AH14" s="46">
        <f t="shared" si="9"/>
        <v>0.37165275478325965</v>
      </c>
      <c r="AI14" s="26">
        <v>444770</v>
      </c>
      <c r="AJ14" s="26">
        <v>211241.69</v>
      </c>
      <c r="AK14" s="46">
        <f t="shared" si="10"/>
        <v>0.4749459046248623</v>
      </c>
      <c r="AL14" s="26">
        <v>2114033</v>
      </c>
      <c r="AM14" s="26">
        <v>703670.83</v>
      </c>
      <c r="AN14" s="46">
        <f t="shared" si="11"/>
        <v>0.33285706987544655</v>
      </c>
      <c r="AO14" s="26">
        <v>540862</v>
      </c>
      <c r="AP14" s="26">
        <v>86386.25</v>
      </c>
      <c r="AQ14" s="46">
        <f t="shared" si="12"/>
        <v>0.15971957726739908</v>
      </c>
      <c r="AR14" s="26">
        <v>1015834</v>
      </c>
      <c r="AS14" s="26">
        <v>444521.52</v>
      </c>
      <c r="AT14" s="46">
        <f t="shared" si="13"/>
        <v>0.43759267754377196</v>
      </c>
      <c r="AU14" s="26">
        <v>837375</v>
      </c>
      <c r="AV14" s="26">
        <v>293988.65000000002</v>
      </c>
      <c r="AW14" s="46">
        <f t="shared" si="14"/>
        <v>0.3510836244215555</v>
      </c>
      <c r="AX14" s="26">
        <v>1298618</v>
      </c>
      <c r="AY14" s="26">
        <v>501374.96</v>
      </c>
      <c r="AZ14" s="46">
        <f t="shared" si="15"/>
        <v>0.38608348259457365</v>
      </c>
      <c r="BA14" s="26">
        <v>738538</v>
      </c>
      <c r="BB14" s="26">
        <v>369284</v>
      </c>
      <c r="BC14" s="46">
        <f t="shared" si="16"/>
        <v>0.50002031039702766</v>
      </c>
      <c r="BD14" s="26">
        <v>862085</v>
      </c>
      <c r="BE14" s="26">
        <v>465335.86</v>
      </c>
      <c r="BF14" s="46">
        <f t="shared" si="17"/>
        <v>0.53977955770022679</v>
      </c>
      <c r="BG14" s="26">
        <v>557334</v>
      </c>
      <c r="BH14" s="26">
        <v>340556.82</v>
      </c>
      <c r="BI14" s="46">
        <f t="shared" si="18"/>
        <v>0.61104619492081946</v>
      </c>
      <c r="BJ14" s="26">
        <v>716574</v>
      </c>
      <c r="BK14" s="26">
        <v>257404.13</v>
      </c>
      <c r="BL14" s="46">
        <f t="shared" si="19"/>
        <v>0.35921500082336227</v>
      </c>
      <c r="BM14" s="26">
        <v>1551205</v>
      </c>
      <c r="BN14" s="26">
        <v>647381.05000000005</v>
      </c>
      <c r="BO14" s="46">
        <f t="shared" si="20"/>
        <v>0.4173407447758356</v>
      </c>
      <c r="BP14" s="26">
        <v>708337</v>
      </c>
      <c r="BQ14" s="26">
        <v>28950</v>
      </c>
      <c r="BR14" s="46">
        <f t="shared" si="21"/>
        <v>4.0870376670991353E-2</v>
      </c>
      <c r="BS14" s="26">
        <v>582043</v>
      </c>
      <c r="BT14" s="26">
        <v>127957.31</v>
      </c>
      <c r="BU14" s="46">
        <f t="shared" si="22"/>
        <v>0.21984167836396967</v>
      </c>
      <c r="BV14" s="26">
        <v>0</v>
      </c>
      <c r="BW14" s="26">
        <v>0</v>
      </c>
      <c r="BX14" s="46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30"/>
        <v>29643087</v>
      </c>
      <c r="CC14" s="3">
        <f t="shared" si="30"/>
        <v>11884994.249999998</v>
      </c>
      <c r="CD14" s="19">
        <f t="shared" si="25"/>
        <v>0.40093645611201012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5990813.3899999997</v>
      </c>
      <c r="C15" s="26">
        <v>3727362.55</v>
      </c>
      <c r="D15" s="25">
        <f t="shared" si="26"/>
        <v>0.62217971206076905</v>
      </c>
      <c r="E15" s="26">
        <v>3417037</v>
      </c>
      <c r="F15" s="26">
        <v>1579419.63</v>
      </c>
      <c r="G15" s="46">
        <f t="shared" si="0"/>
        <v>0.46221905996335416</v>
      </c>
      <c r="H15" s="26">
        <v>26574438.43</v>
      </c>
      <c r="I15" s="26">
        <v>12518265.210000001</v>
      </c>
      <c r="J15" s="46">
        <f t="shared" si="1"/>
        <v>0.47106414846637273</v>
      </c>
      <c r="K15" s="26">
        <v>13825893.9</v>
      </c>
      <c r="L15" s="26">
        <v>6178717.0099999998</v>
      </c>
      <c r="M15" s="46">
        <f t="shared" si="2"/>
        <v>0.44689457728299214</v>
      </c>
      <c r="N15" s="26">
        <v>5558782</v>
      </c>
      <c r="O15" s="26">
        <v>2507086.11</v>
      </c>
      <c r="P15" s="46">
        <f t="shared" si="3"/>
        <v>0.45101356915957486</v>
      </c>
      <c r="Q15" s="26">
        <v>6956348</v>
      </c>
      <c r="R15" s="26">
        <v>3534810.05</v>
      </c>
      <c r="S15" s="46">
        <f t="shared" si="4"/>
        <v>0.50814163552484726</v>
      </c>
      <c r="T15" s="26">
        <v>16814373</v>
      </c>
      <c r="U15" s="26">
        <v>8248051.1100000003</v>
      </c>
      <c r="V15" s="46">
        <f t="shared" si="5"/>
        <v>0.49053575235900859</v>
      </c>
      <c r="W15" s="26">
        <v>3668927</v>
      </c>
      <c r="X15" s="26">
        <v>1978074.53</v>
      </c>
      <c r="Y15" s="46">
        <f t="shared" si="6"/>
        <v>0.53914251496418431</v>
      </c>
      <c r="Z15" s="26">
        <v>10345263</v>
      </c>
      <c r="AA15" s="26">
        <v>5442326.8200000003</v>
      </c>
      <c r="AB15" s="46">
        <f t="shared" si="28"/>
        <v>0.52606945033683539</v>
      </c>
      <c r="AC15" s="26">
        <v>9088143.6500000004</v>
      </c>
      <c r="AD15" s="26">
        <v>4778593.7699999996</v>
      </c>
      <c r="AE15" s="46">
        <f t="shared" si="29"/>
        <v>0.5258052638725621</v>
      </c>
      <c r="AF15" s="26">
        <v>6849259.3799999999</v>
      </c>
      <c r="AG15" s="26">
        <v>3756057.25</v>
      </c>
      <c r="AH15" s="46">
        <f t="shared" si="9"/>
        <v>0.54838881718624588</v>
      </c>
      <c r="AI15" s="26">
        <v>11872279.6</v>
      </c>
      <c r="AJ15" s="26">
        <v>4999692.38</v>
      </c>
      <c r="AK15" s="46">
        <f t="shared" si="10"/>
        <v>0.42112320029929212</v>
      </c>
      <c r="AL15" s="26">
        <v>12349891.800000001</v>
      </c>
      <c r="AM15" s="26">
        <v>5787403.4199999999</v>
      </c>
      <c r="AN15" s="46">
        <f t="shared" si="11"/>
        <v>0.4686197671788509</v>
      </c>
      <c r="AO15" s="26">
        <v>5518987</v>
      </c>
      <c r="AP15" s="26">
        <v>2382784.09</v>
      </c>
      <c r="AQ15" s="46">
        <f t="shared" si="12"/>
        <v>0.43174301552078304</v>
      </c>
      <c r="AR15" s="26">
        <v>6818309</v>
      </c>
      <c r="AS15" s="26">
        <v>3056075.65</v>
      </c>
      <c r="AT15" s="46">
        <f t="shared" si="13"/>
        <v>0.44821606794294594</v>
      </c>
      <c r="AU15" s="26">
        <v>4473124.16</v>
      </c>
      <c r="AV15" s="26">
        <v>2269273.48</v>
      </c>
      <c r="AW15" s="46">
        <f t="shared" si="14"/>
        <v>0.50731287548253523</v>
      </c>
      <c r="AX15" s="26">
        <v>7511932</v>
      </c>
      <c r="AY15" s="26">
        <v>3064030.08</v>
      </c>
      <c r="AZ15" s="46">
        <f t="shared" si="15"/>
        <v>0.40788842071520348</v>
      </c>
      <c r="BA15" s="26">
        <v>3218374</v>
      </c>
      <c r="BB15" s="26">
        <v>1677230.99</v>
      </c>
      <c r="BC15" s="46">
        <f t="shared" si="16"/>
        <v>0.52114235014327115</v>
      </c>
      <c r="BD15" s="26">
        <v>7141746.2400000002</v>
      </c>
      <c r="BE15" s="26">
        <v>4069108.93</v>
      </c>
      <c r="BF15" s="46">
        <f t="shared" si="17"/>
        <v>0.56976386352254371</v>
      </c>
      <c r="BG15" s="26">
        <v>8643900.3300000001</v>
      </c>
      <c r="BH15" s="26">
        <v>4928186.6399999997</v>
      </c>
      <c r="BI15" s="46">
        <f t="shared" si="18"/>
        <v>0.57013459802352895</v>
      </c>
      <c r="BJ15" s="26">
        <v>5179881</v>
      </c>
      <c r="BK15" s="26">
        <v>2678779.85</v>
      </c>
      <c r="BL15" s="46">
        <f t="shared" si="19"/>
        <v>0.51715084767391373</v>
      </c>
      <c r="BM15" s="26">
        <v>7392618</v>
      </c>
      <c r="BN15" s="26">
        <v>3632421.44</v>
      </c>
      <c r="BO15" s="46">
        <f t="shared" si="20"/>
        <v>0.49135792489210184</v>
      </c>
      <c r="BP15" s="26">
        <v>5151644.32</v>
      </c>
      <c r="BQ15" s="26">
        <v>1913566.97</v>
      </c>
      <c r="BR15" s="46">
        <f t="shared" si="21"/>
        <v>0.3714478040673429</v>
      </c>
      <c r="BS15" s="26">
        <v>4841097.8</v>
      </c>
      <c r="BT15" s="26">
        <v>2585611</v>
      </c>
      <c r="BU15" s="46">
        <f t="shared" si="22"/>
        <v>0.53409600607531627</v>
      </c>
      <c r="BV15" s="26">
        <v>34458652</v>
      </c>
      <c r="BW15" s="26">
        <v>17835992.629999999</v>
      </c>
      <c r="BX15" s="46">
        <f t="shared" si="23"/>
        <v>0.5176056402322412</v>
      </c>
      <c r="BY15" s="26">
        <v>62734743</v>
      </c>
      <c r="BZ15" s="26">
        <v>33596769.200000003</v>
      </c>
      <c r="CA15" s="25">
        <f t="shared" si="24"/>
        <v>0.53553689061896692</v>
      </c>
      <c r="CB15" s="3">
        <f t="shared" si="30"/>
        <v>296396459</v>
      </c>
      <c r="CC15" s="3">
        <f t="shared" si="30"/>
        <v>148725690.79000002</v>
      </c>
      <c r="CD15" s="19">
        <f t="shared" si="25"/>
        <v>0.50177958026819758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147072742.15000001</v>
      </c>
      <c r="C16" s="26">
        <v>8688793.8300000001</v>
      </c>
      <c r="D16" s="25">
        <f t="shared" si="26"/>
        <v>5.9078206491439925E-2</v>
      </c>
      <c r="E16" s="26">
        <v>15660384.6</v>
      </c>
      <c r="F16" s="26">
        <v>6321809.2000000002</v>
      </c>
      <c r="G16" s="46">
        <f t="shared" si="0"/>
        <v>0.40368160562289129</v>
      </c>
      <c r="H16" s="26">
        <v>204314473.52000001</v>
      </c>
      <c r="I16" s="26">
        <v>46708822.439999998</v>
      </c>
      <c r="J16" s="46">
        <f t="shared" si="1"/>
        <v>0.22861240143825518</v>
      </c>
      <c r="K16" s="26">
        <v>78135029</v>
      </c>
      <c r="L16" s="26">
        <v>24620163.149999999</v>
      </c>
      <c r="M16" s="46">
        <f t="shared" si="2"/>
        <v>0.31509763885798264</v>
      </c>
      <c r="N16" s="26">
        <v>40397642.68</v>
      </c>
      <c r="O16" s="26">
        <v>8912978.25</v>
      </c>
      <c r="P16" s="46">
        <f t="shared" si="3"/>
        <v>0.2206311472330692</v>
      </c>
      <c r="Q16" s="26">
        <v>30638287.449999999</v>
      </c>
      <c r="R16" s="26">
        <v>16632854.67</v>
      </c>
      <c r="S16" s="46">
        <f t="shared" si="4"/>
        <v>0.54287808015196359</v>
      </c>
      <c r="T16" s="26">
        <v>79982284.170000002</v>
      </c>
      <c r="U16" s="26">
        <v>18708524.789999999</v>
      </c>
      <c r="V16" s="46">
        <f t="shared" si="5"/>
        <v>0.23390835838390883</v>
      </c>
      <c r="W16" s="26">
        <v>292343362.11000001</v>
      </c>
      <c r="X16" s="26">
        <v>10206449.49</v>
      </c>
      <c r="Y16" s="46">
        <f t="shared" si="6"/>
        <v>3.491254056987831E-2</v>
      </c>
      <c r="Z16" s="26">
        <v>117489129</v>
      </c>
      <c r="AA16" s="26">
        <v>46146013.990000002</v>
      </c>
      <c r="AB16" s="46">
        <f t="shared" si="28"/>
        <v>0.39276837255300445</v>
      </c>
      <c r="AC16" s="26">
        <v>132205412.97</v>
      </c>
      <c r="AD16" s="26">
        <v>29466290.129999999</v>
      </c>
      <c r="AE16" s="46">
        <f t="shared" si="29"/>
        <v>0.22288262990174598</v>
      </c>
      <c r="AF16" s="26">
        <v>35197797</v>
      </c>
      <c r="AG16" s="26">
        <v>12577405.35</v>
      </c>
      <c r="AH16" s="46">
        <f t="shared" si="9"/>
        <v>0.35733501588181782</v>
      </c>
      <c r="AI16" s="26">
        <v>94387564.689999998</v>
      </c>
      <c r="AJ16" s="26">
        <v>15550583.609999999</v>
      </c>
      <c r="AK16" s="46">
        <f t="shared" si="10"/>
        <v>0.16475246141876065</v>
      </c>
      <c r="AL16" s="26">
        <v>283473257.11000001</v>
      </c>
      <c r="AM16" s="26">
        <v>73490507.680000007</v>
      </c>
      <c r="AN16" s="46">
        <f t="shared" si="11"/>
        <v>0.25925023202976244</v>
      </c>
      <c r="AO16" s="26">
        <v>84391973.670000002</v>
      </c>
      <c r="AP16" s="26">
        <v>17520558.77</v>
      </c>
      <c r="AQ16" s="46">
        <f t="shared" si="12"/>
        <v>0.20760930226032004</v>
      </c>
      <c r="AR16" s="26">
        <v>170878021.41</v>
      </c>
      <c r="AS16" s="26">
        <v>20489823.870000001</v>
      </c>
      <c r="AT16" s="46">
        <f t="shared" si="13"/>
        <v>0.11990906554820929</v>
      </c>
      <c r="AU16" s="26">
        <v>33941381.670000002</v>
      </c>
      <c r="AV16" s="26">
        <v>11692016.130000001</v>
      </c>
      <c r="AW16" s="46">
        <f t="shared" si="14"/>
        <v>0.34447672884024938</v>
      </c>
      <c r="AX16" s="26">
        <v>174847441.46000001</v>
      </c>
      <c r="AY16" s="26">
        <v>73205576.760000005</v>
      </c>
      <c r="AZ16" s="46">
        <f t="shared" si="15"/>
        <v>0.41868257349792165</v>
      </c>
      <c r="BA16" s="26">
        <v>23008828.190000001</v>
      </c>
      <c r="BB16" s="26">
        <v>9107470.4199999999</v>
      </c>
      <c r="BC16" s="46">
        <f t="shared" si="16"/>
        <v>0.39582504353517012</v>
      </c>
      <c r="BD16" s="26">
        <v>203740900.53999999</v>
      </c>
      <c r="BE16" s="26">
        <v>16850411.989999998</v>
      </c>
      <c r="BF16" s="46">
        <f t="shared" si="17"/>
        <v>8.2705102143650316E-2</v>
      </c>
      <c r="BG16" s="26">
        <v>64135170.990000002</v>
      </c>
      <c r="BH16" s="26">
        <v>8888322.0399999991</v>
      </c>
      <c r="BI16" s="46">
        <f t="shared" si="18"/>
        <v>0.1385873289616063</v>
      </c>
      <c r="BJ16" s="26">
        <v>94545208.400000006</v>
      </c>
      <c r="BK16" s="26">
        <v>6191289.6699999999</v>
      </c>
      <c r="BL16" s="46">
        <f t="shared" si="19"/>
        <v>6.5484965074126378E-2</v>
      </c>
      <c r="BM16" s="26">
        <v>83476868.489999995</v>
      </c>
      <c r="BN16" s="26">
        <v>15407157.119999999</v>
      </c>
      <c r="BO16" s="46">
        <f t="shared" si="20"/>
        <v>0.18456798151029924</v>
      </c>
      <c r="BP16" s="26">
        <v>42473218.82</v>
      </c>
      <c r="BQ16" s="26">
        <v>12743782.529999999</v>
      </c>
      <c r="BR16" s="46">
        <f t="shared" si="21"/>
        <v>0.30004277716760058</v>
      </c>
      <c r="BS16" s="26">
        <v>59941602.159999996</v>
      </c>
      <c r="BT16" s="26">
        <v>9062603.3399999999</v>
      </c>
      <c r="BU16" s="46">
        <f t="shared" si="22"/>
        <v>0.15119054235169613</v>
      </c>
      <c r="BV16" s="26">
        <v>585316968.53999996</v>
      </c>
      <c r="BW16" s="26">
        <v>188768305.81999999</v>
      </c>
      <c r="BX16" s="46">
        <f t="shared" si="23"/>
        <v>0.32250612226544351</v>
      </c>
      <c r="BY16" s="26">
        <v>3283776770.8200002</v>
      </c>
      <c r="BZ16" s="26">
        <v>812802960.52999997</v>
      </c>
      <c r="CA16" s="25">
        <f t="shared" si="24"/>
        <v>0.24752077173840076</v>
      </c>
      <c r="CB16" s="3">
        <f t="shared" si="30"/>
        <v>6455771721.6099997</v>
      </c>
      <c r="CC16" s="3">
        <f t="shared" si="30"/>
        <v>1520761475.5699999</v>
      </c>
      <c r="CD16" s="19">
        <f t="shared" si="25"/>
        <v>0.23556617878532088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97233221.519999996</v>
      </c>
      <c r="C17" s="26">
        <v>37867093.270000003</v>
      </c>
      <c r="D17" s="25">
        <f t="shared" si="26"/>
        <v>0.38944604198073479</v>
      </c>
      <c r="E17" s="26">
        <v>29606064.16</v>
      </c>
      <c r="F17" s="26">
        <v>3866783.62</v>
      </c>
      <c r="G17" s="46">
        <f t="shared" si="0"/>
        <v>0.13060782409653468</v>
      </c>
      <c r="H17" s="26">
        <v>616789562.13</v>
      </c>
      <c r="I17" s="26">
        <v>97336360.890000001</v>
      </c>
      <c r="J17" s="46">
        <f t="shared" si="1"/>
        <v>0.15781129718515655</v>
      </c>
      <c r="K17" s="26">
        <v>297720916.57999998</v>
      </c>
      <c r="L17" s="26">
        <v>70422400.730000004</v>
      </c>
      <c r="M17" s="46">
        <f t="shared" si="2"/>
        <v>0.23653830419092151</v>
      </c>
      <c r="N17" s="26">
        <v>62885478.240000002</v>
      </c>
      <c r="O17" s="26">
        <v>22844895.870000001</v>
      </c>
      <c r="P17" s="46">
        <f t="shared" si="3"/>
        <v>0.36327776315564203</v>
      </c>
      <c r="Q17" s="26">
        <v>40604761.240000002</v>
      </c>
      <c r="R17" s="26">
        <v>13723794.52</v>
      </c>
      <c r="S17" s="46">
        <f t="shared" si="4"/>
        <v>0.33798485943270623</v>
      </c>
      <c r="T17" s="26">
        <v>216214166.28999999</v>
      </c>
      <c r="U17" s="26">
        <v>110506014.11</v>
      </c>
      <c r="V17" s="46">
        <f t="shared" si="5"/>
        <v>0.51109516090533313</v>
      </c>
      <c r="W17" s="26">
        <v>36021350.479999997</v>
      </c>
      <c r="X17" s="26">
        <v>12730261.300000001</v>
      </c>
      <c r="Y17" s="46">
        <f t="shared" si="6"/>
        <v>0.35340877369570523</v>
      </c>
      <c r="Z17" s="26">
        <v>130957235.67</v>
      </c>
      <c r="AA17" s="26">
        <v>69073062.790000007</v>
      </c>
      <c r="AB17" s="46">
        <f t="shared" si="28"/>
        <v>0.52744747120394075</v>
      </c>
      <c r="AC17" s="26">
        <v>116203001.14</v>
      </c>
      <c r="AD17" s="26">
        <v>44697040.060000002</v>
      </c>
      <c r="AE17" s="46">
        <f t="shared" si="29"/>
        <v>0.38464617627344699</v>
      </c>
      <c r="AF17" s="26">
        <v>40724172.759999998</v>
      </c>
      <c r="AG17" s="26">
        <v>15877204.109999999</v>
      </c>
      <c r="AH17" s="46">
        <f t="shared" si="9"/>
        <v>0.38987174039284278</v>
      </c>
      <c r="AI17" s="26">
        <v>222642954.43000001</v>
      </c>
      <c r="AJ17" s="26">
        <v>82421998.390000001</v>
      </c>
      <c r="AK17" s="46">
        <f t="shared" si="10"/>
        <v>0.37019809857003072</v>
      </c>
      <c r="AL17" s="26">
        <v>242424205.38</v>
      </c>
      <c r="AM17" s="26">
        <v>77368284.150000006</v>
      </c>
      <c r="AN17" s="46">
        <f t="shared" si="11"/>
        <v>0.31914422088638056</v>
      </c>
      <c r="AO17" s="26">
        <v>66010366.710000001</v>
      </c>
      <c r="AP17" s="26">
        <v>18536134.280000001</v>
      </c>
      <c r="AQ17" s="46">
        <f t="shared" si="12"/>
        <v>0.28080641274777129</v>
      </c>
      <c r="AR17" s="26">
        <v>95584912.560000002</v>
      </c>
      <c r="AS17" s="26">
        <v>14090243.49</v>
      </c>
      <c r="AT17" s="46">
        <f t="shared" si="13"/>
        <v>0.14741074833494622</v>
      </c>
      <c r="AU17" s="26">
        <v>51773841.119999997</v>
      </c>
      <c r="AV17" s="26">
        <v>15521188.76</v>
      </c>
      <c r="AW17" s="46">
        <f t="shared" si="14"/>
        <v>0.29978824101587154</v>
      </c>
      <c r="AX17" s="26">
        <v>70134091.450000003</v>
      </c>
      <c r="AY17" s="26">
        <v>17707127.149999999</v>
      </c>
      <c r="AZ17" s="46">
        <f t="shared" si="15"/>
        <v>0.25247531954732405</v>
      </c>
      <c r="BA17" s="26">
        <v>41958968.289999999</v>
      </c>
      <c r="BB17" s="26">
        <v>33990136.68</v>
      </c>
      <c r="BC17" s="46">
        <f t="shared" si="16"/>
        <v>0.81008037292711044</v>
      </c>
      <c r="BD17" s="26">
        <v>105708381.98999999</v>
      </c>
      <c r="BE17" s="26">
        <v>36701078.729999997</v>
      </c>
      <c r="BF17" s="46">
        <f t="shared" si="17"/>
        <v>0.34719175564972621</v>
      </c>
      <c r="BG17" s="26">
        <v>125385697.40000001</v>
      </c>
      <c r="BH17" s="26">
        <v>37796051.649999999</v>
      </c>
      <c r="BI17" s="46">
        <f t="shared" si="18"/>
        <v>0.30143830144697187</v>
      </c>
      <c r="BJ17" s="26">
        <v>27830639.829999998</v>
      </c>
      <c r="BK17" s="26">
        <v>10651557.76</v>
      </c>
      <c r="BL17" s="46">
        <f t="shared" si="19"/>
        <v>0.38272773551250405</v>
      </c>
      <c r="BM17" s="26">
        <v>85979340.230000004</v>
      </c>
      <c r="BN17" s="26">
        <v>28481403.469999999</v>
      </c>
      <c r="BO17" s="46">
        <f t="shared" si="20"/>
        <v>0.33125868835246353</v>
      </c>
      <c r="BP17" s="26">
        <v>54106737.399999999</v>
      </c>
      <c r="BQ17" s="26">
        <v>24011786.550000001</v>
      </c>
      <c r="BR17" s="46">
        <f t="shared" si="21"/>
        <v>0.4437855192133614</v>
      </c>
      <c r="BS17" s="26">
        <v>81695495.579999998</v>
      </c>
      <c r="BT17" s="26">
        <v>24061126.890000001</v>
      </c>
      <c r="BU17" s="46">
        <f t="shared" si="22"/>
        <v>0.29452207516677875</v>
      </c>
      <c r="BV17" s="26">
        <v>427455786.00999999</v>
      </c>
      <c r="BW17" s="26">
        <v>147058708.59</v>
      </c>
      <c r="BX17" s="46">
        <f t="shared" si="23"/>
        <v>0.34403256056653231</v>
      </c>
      <c r="BY17" s="26">
        <v>1043890292.83</v>
      </c>
      <c r="BZ17" s="26">
        <v>596919668.38</v>
      </c>
      <c r="CA17" s="25">
        <f t="shared" si="24"/>
        <v>0.57182222354203815</v>
      </c>
      <c r="CB17" s="3">
        <f t="shared" si="30"/>
        <v>4427541641.4200001</v>
      </c>
      <c r="CC17" s="3">
        <f t="shared" si="30"/>
        <v>1664261406.1899996</v>
      </c>
      <c r="CD17" s="19">
        <f t="shared" si="25"/>
        <v>0.37588836898126565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46">
        <f t="shared" si="0"/>
        <v>0</v>
      </c>
      <c r="H18" s="26">
        <v>2922050</v>
      </c>
      <c r="I18" s="26">
        <v>1835320.38</v>
      </c>
      <c r="J18" s="46">
        <f t="shared" si="1"/>
        <v>0.62809342071490903</v>
      </c>
      <c r="K18" s="26">
        <v>3320000</v>
      </c>
      <c r="L18" s="26">
        <v>265200</v>
      </c>
      <c r="M18" s="46">
        <f t="shared" si="2"/>
        <v>7.9879518072289157E-2</v>
      </c>
      <c r="N18" s="26">
        <v>0</v>
      </c>
      <c r="O18" s="26">
        <v>0</v>
      </c>
      <c r="P18" s="46">
        <f t="shared" si="3"/>
        <v>0</v>
      </c>
      <c r="Q18" s="26">
        <v>0</v>
      </c>
      <c r="R18" s="26">
        <v>0</v>
      </c>
      <c r="S18" s="46">
        <f t="shared" si="4"/>
        <v>0</v>
      </c>
      <c r="T18" s="26">
        <v>480000</v>
      </c>
      <c r="U18" s="26">
        <v>33165.51</v>
      </c>
      <c r="V18" s="46">
        <f t="shared" si="5"/>
        <v>6.9094812500000005E-2</v>
      </c>
      <c r="W18" s="26">
        <v>0</v>
      </c>
      <c r="X18" s="26">
        <v>0</v>
      </c>
      <c r="Y18" s="46">
        <f t="shared" si="6"/>
        <v>0</v>
      </c>
      <c r="Z18" s="26">
        <v>120000</v>
      </c>
      <c r="AA18" s="26">
        <v>48002.65</v>
      </c>
      <c r="AB18" s="46">
        <f t="shared" si="28"/>
        <v>0.40002208333333333</v>
      </c>
      <c r="AC18" s="26">
        <v>0</v>
      </c>
      <c r="AD18" s="26">
        <v>0</v>
      </c>
      <c r="AE18" s="46">
        <f t="shared" si="29"/>
        <v>0</v>
      </c>
      <c r="AF18" s="26">
        <v>25000</v>
      </c>
      <c r="AG18" s="26">
        <v>0</v>
      </c>
      <c r="AH18" s="46">
        <f t="shared" si="9"/>
        <v>0</v>
      </c>
      <c r="AI18" s="26">
        <v>1420000</v>
      </c>
      <c r="AJ18" s="26">
        <v>0</v>
      </c>
      <c r="AK18" s="46">
        <f t="shared" si="10"/>
        <v>0</v>
      </c>
      <c r="AL18" s="26">
        <v>0</v>
      </c>
      <c r="AM18" s="26">
        <v>0</v>
      </c>
      <c r="AN18" s="46">
        <f t="shared" si="11"/>
        <v>0</v>
      </c>
      <c r="AO18" s="26">
        <v>80000</v>
      </c>
      <c r="AP18" s="26">
        <v>0</v>
      </c>
      <c r="AQ18" s="46">
        <f t="shared" si="12"/>
        <v>0</v>
      </c>
      <c r="AR18" s="26">
        <v>0</v>
      </c>
      <c r="AS18" s="26">
        <v>0</v>
      </c>
      <c r="AT18" s="46">
        <f t="shared" si="13"/>
        <v>0</v>
      </c>
      <c r="AU18" s="26">
        <v>0</v>
      </c>
      <c r="AV18" s="26">
        <v>0</v>
      </c>
      <c r="AW18" s="46">
        <f t="shared" si="14"/>
        <v>0</v>
      </c>
      <c r="AX18" s="26">
        <v>4767255.76</v>
      </c>
      <c r="AY18" s="26">
        <v>777655.64</v>
      </c>
      <c r="AZ18" s="46">
        <f t="shared" si="15"/>
        <v>0.16312437996823564</v>
      </c>
      <c r="BA18" s="26">
        <v>0</v>
      </c>
      <c r="BB18" s="26">
        <v>0</v>
      </c>
      <c r="BC18" s="46">
        <f t="shared" si="16"/>
        <v>0</v>
      </c>
      <c r="BD18" s="26">
        <v>372576</v>
      </c>
      <c r="BE18" s="26">
        <v>54126</v>
      </c>
      <c r="BF18" s="46">
        <f t="shared" si="17"/>
        <v>0.14527505797474877</v>
      </c>
      <c r="BG18" s="26">
        <v>0</v>
      </c>
      <c r="BH18" s="26">
        <v>0</v>
      </c>
      <c r="BI18" s="46">
        <f t="shared" si="18"/>
        <v>0</v>
      </c>
      <c r="BJ18" s="26">
        <v>0</v>
      </c>
      <c r="BK18" s="26">
        <v>0</v>
      </c>
      <c r="BL18" s="46">
        <f t="shared" si="19"/>
        <v>0</v>
      </c>
      <c r="BM18" s="26">
        <v>0</v>
      </c>
      <c r="BN18" s="26">
        <v>0</v>
      </c>
      <c r="BO18" s="46">
        <f t="shared" si="20"/>
        <v>0</v>
      </c>
      <c r="BP18" s="26">
        <v>1971458.3</v>
      </c>
      <c r="BQ18" s="26">
        <v>1248455.8999999999</v>
      </c>
      <c r="BR18" s="46">
        <f t="shared" si="21"/>
        <v>0.63326518242866203</v>
      </c>
      <c r="BS18" s="26">
        <v>1056526.3799999999</v>
      </c>
      <c r="BT18" s="26">
        <v>0</v>
      </c>
      <c r="BU18" s="46">
        <f t="shared" si="22"/>
        <v>0</v>
      </c>
      <c r="BV18" s="26">
        <v>0</v>
      </c>
      <c r="BW18" s="26">
        <v>0</v>
      </c>
      <c r="BX18" s="46">
        <f t="shared" si="23"/>
        <v>0</v>
      </c>
      <c r="BY18" s="26">
        <v>1800000</v>
      </c>
      <c r="BZ18" s="26">
        <v>267000</v>
      </c>
      <c r="CA18" s="25">
        <f t="shared" si="24"/>
        <v>0.14833333333333334</v>
      </c>
      <c r="CB18" s="3">
        <f t="shared" si="30"/>
        <v>18334866.439999998</v>
      </c>
      <c r="CC18" s="3">
        <f t="shared" si="30"/>
        <v>4528926.08</v>
      </c>
      <c r="CD18" s="19">
        <f t="shared" si="25"/>
        <v>0.24701167553200898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369633933.30000001</v>
      </c>
      <c r="C19" s="26">
        <v>199095968.88999999</v>
      </c>
      <c r="D19" s="25">
        <f t="shared" si="26"/>
        <v>0.5386301174043211</v>
      </c>
      <c r="E19" s="26">
        <v>103856951</v>
      </c>
      <c r="F19" s="26">
        <v>55512738.850000001</v>
      </c>
      <c r="G19" s="46">
        <f t="shared" si="0"/>
        <v>0.53451154030123604</v>
      </c>
      <c r="H19" s="26">
        <v>1128543040.3599999</v>
      </c>
      <c r="I19" s="26">
        <v>494952421.63</v>
      </c>
      <c r="J19" s="46">
        <f t="shared" si="1"/>
        <v>0.43857646888869434</v>
      </c>
      <c r="K19" s="26">
        <v>731640740</v>
      </c>
      <c r="L19" s="26">
        <v>404960636.36000001</v>
      </c>
      <c r="M19" s="46">
        <f t="shared" si="2"/>
        <v>0.55349656493978183</v>
      </c>
      <c r="N19" s="26">
        <v>200088573.5</v>
      </c>
      <c r="O19" s="26">
        <v>112073115.41</v>
      </c>
      <c r="P19" s="46">
        <f t="shared" si="3"/>
        <v>0.56011751920456365</v>
      </c>
      <c r="Q19" s="26">
        <v>188909900.16999999</v>
      </c>
      <c r="R19" s="26">
        <v>96739612.040000007</v>
      </c>
      <c r="S19" s="46">
        <f t="shared" si="4"/>
        <v>0.5120939238914638</v>
      </c>
      <c r="T19" s="26">
        <v>690637935.76999998</v>
      </c>
      <c r="U19" s="26">
        <v>430370410.24000001</v>
      </c>
      <c r="V19" s="46">
        <f t="shared" si="5"/>
        <v>0.62314910309723315</v>
      </c>
      <c r="W19" s="26">
        <v>105166553.70999999</v>
      </c>
      <c r="X19" s="26">
        <v>60076816.840000004</v>
      </c>
      <c r="Y19" s="46">
        <f t="shared" si="6"/>
        <v>0.57125402250665813</v>
      </c>
      <c r="Z19" s="26">
        <v>532325258.36000001</v>
      </c>
      <c r="AA19" s="26">
        <v>295476708.05000001</v>
      </c>
      <c r="AB19" s="46">
        <f t="shared" si="28"/>
        <v>0.55506798411240432</v>
      </c>
      <c r="AC19" s="26">
        <v>534521755.94</v>
      </c>
      <c r="AD19" s="26">
        <v>279675785.60000002</v>
      </c>
      <c r="AE19" s="46">
        <f t="shared" si="29"/>
        <v>0.52322619704817697</v>
      </c>
      <c r="AF19" s="26">
        <v>145409722.40000001</v>
      </c>
      <c r="AG19" s="26">
        <v>82960923.530000001</v>
      </c>
      <c r="AH19" s="46">
        <f t="shared" si="9"/>
        <v>0.57053216360448811</v>
      </c>
      <c r="AI19" s="26">
        <v>585809788.07000005</v>
      </c>
      <c r="AJ19" s="26">
        <v>331119033.74000001</v>
      </c>
      <c r="AK19" s="46">
        <f t="shared" si="10"/>
        <v>0.56523301672868886</v>
      </c>
      <c r="AL19" s="26">
        <v>948998913</v>
      </c>
      <c r="AM19" s="26">
        <v>494936976.26999998</v>
      </c>
      <c r="AN19" s="46">
        <f t="shared" si="11"/>
        <v>0.52153587268650536</v>
      </c>
      <c r="AO19" s="26">
        <v>207770338.56</v>
      </c>
      <c r="AP19" s="26">
        <v>111648628.54000001</v>
      </c>
      <c r="AQ19" s="46">
        <f t="shared" si="12"/>
        <v>0.53736558025465253</v>
      </c>
      <c r="AR19" s="26">
        <v>209222265.44999999</v>
      </c>
      <c r="AS19" s="26">
        <v>103220442.14</v>
      </c>
      <c r="AT19" s="46">
        <f t="shared" si="13"/>
        <v>0.49335304690440634</v>
      </c>
      <c r="AU19" s="26">
        <v>178407441.21000001</v>
      </c>
      <c r="AV19" s="26">
        <v>92872978.189999998</v>
      </c>
      <c r="AW19" s="46">
        <f t="shared" si="14"/>
        <v>0.52056672950474625</v>
      </c>
      <c r="AX19" s="26">
        <v>244188350.77000001</v>
      </c>
      <c r="AY19" s="26">
        <v>137084816.5</v>
      </c>
      <c r="AZ19" s="46">
        <f t="shared" si="15"/>
        <v>0.5613896652634327</v>
      </c>
      <c r="BA19" s="26">
        <v>123261792.84999999</v>
      </c>
      <c r="BB19" s="26">
        <v>68923761.739999995</v>
      </c>
      <c r="BC19" s="46">
        <f t="shared" si="16"/>
        <v>0.55916565990464573</v>
      </c>
      <c r="BD19" s="26">
        <v>378983827.16000003</v>
      </c>
      <c r="BE19" s="26">
        <v>214594364.28</v>
      </c>
      <c r="BF19" s="46">
        <f t="shared" si="17"/>
        <v>0.56623620561360311</v>
      </c>
      <c r="BG19" s="26">
        <v>204425760</v>
      </c>
      <c r="BH19" s="26">
        <v>121074395.09</v>
      </c>
      <c r="BI19" s="46">
        <f t="shared" si="18"/>
        <v>0.59226584306204855</v>
      </c>
      <c r="BJ19" s="26">
        <v>91377693.390000001</v>
      </c>
      <c r="BK19" s="26">
        <v>51525628.380000003</v>
      </c>
      <c r="BL19" s="46">
        <f t="shared" si="19"/>
        <v>0.56387534493882019</v>
      </c>
      <c r="BM19" s="26">
        <v>337244919</v>
      </c>
      <c r="BN19" s="26">
        <v>170294636.81999999</v>
      </c>
      <c r="BO19" s="46">
        <f t="shared" si="20"/>
        <v>0.50495834696326436</v>
      </c>
      <c r="BP19" s="26">
        <v>209725932.80000001</v>
      </c>
      <c r="BQ19" s="26">
        <v>99282537.469999999</v>
      </c>
      <c r="BR19" s="46">
        <f t="shared" si="21"/>
        <v>0.47339180302837586</v>
      </c>
      <c r="BS19" s="26">
        <v>242264280.78</v>
      </c>
      <c r="BT19" s="26">
        <v>125866475.09</v>
      </c>
      <c r="BU19" s="46">
        <f t="shared" si="22"/>
        <v>0.51954202528229598</v>
      </c>
      <c r="BV19" s="26">
        <v>1893837687.79</v>
      </c>
      <c r="BW19" s="26">
        <v>938909044.34000003</v>
      </c>
      <c r="BX19" s="46">
        <f t="shared" si="23"/>
        <v>0.4957705987125291</v>
      </c>
      <c r="BY19" s="26">
        <v>5156167078.6199999</v>
      </c>
      <c r="BZ19" s="26">
        <v>3269751816.3699999</v>
      </c>
      <c r="CA19" s="25">
        <f t="shared" si="24"/>
        <v>0.63414388372479169</v>
      </c>
      <c r="CB19" s="3">
        <f t="shared" si="30"/>
        <v>15742420433.959999</v>
      </c>
      <c r="CC19" s="3">
        <f>BZ19+BW19+BT19+BQ19+BN19+BK19+BH19+BE19+BB19+AY19+AV19+AS19+AP19+AM19+AJ19+AG19+AD19+AA19+X19+U19+R19+O19+L19+I19+F19+C19</f>
        <v>8843000672.3999977</v>
      </c>
      <c r="CD19" s="19">
        <f t="shared" si="25"/>
        <v>0.56173068871440024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60761542.670000002</v>
      </c>
      <c r="C20" s="26">
        <v>27799582.100000001</v>
      </c>
      <c r="D20" s="25">
        <f t="shared" si="26"/>
        <v>0.45751935975327995</v>
      </c>
      <c r="E20" s="26">
        <v>20283471.579999998</v>
      </c>
      <c r="F20" s="26">
        <v>9635906.6199999992</v>
      </c>
      <c r="G20" s="46">
        <f t="shared" si="0"/>
        <v>0.47506200218217282</v>
      </c>
      <c r="H20" s="26">
        <v>179907721.84999999</v>
      </c>
      <c r="I20" s="26">
        <v>77190900.459999993</v>
      </c>
      <c r="J20" s="46">
        <f t="shared" si="1"/>
        <v>0.42905829536521362</v>
      </c>
      <c r="K20" s="26">
        <v>80752935.109999999</v>
      </c>
      <c r="L20" s="26">
        <v>38117639.689999998</v>
      </c>
      <c r="M20" s="46">
        <f t="shared" si="2"/>
        <v>0.4720279162370622</v>
      </c>
      <c r="N20" s="26">
        <v>45737464.969999999</v>
      </c>
      <c r="O20" s="26">
        <v>21551317.57</v>
      </c>
      <c r="P20" s="46">
        <f t="shared" si="3"/>
        <v>0.47119615361576961</v>
      </c>
      <c r="Q20" s="26">
        <v>35545625.149999999</v>
      </c>
      <c r="R20" s="26">
        <v>18371681.550000001</v>
      </c>
      <c r="S20" s="46">
        <f t="shared" si="4"/>
        <v>0.51684789541533782</v>
      </c>
      <c r="T20" s="26">
        <v>102273159.48</v>
      </c>
      <c r="U20" s="26">
        <v>54540290.25</v>
      </c>
      <c r="V20" s="46">
        <f t="shared" si="5"/>
        <v>0.53328058434202974</v>
      </c>
      <c r="W20" s="26">
        <v>19812489.260000002</v>
      </c>
      <c r="X20" s="26">
        <v>8642220.3499999996</v>
      </c>
      <c r="Y20" s="46">
        <f t="shared" si="6"/>
        <v>0.4362006326710306</v>
      </c>
      <c r="Z20" s="26">
        <v>74103068.769999996</v>
      </c>
      <c r="AA20" s="26">
        <v>38539306.899999999</v>
      </c>
      <c r="AB20" s="46">
        <f t="shared" si="28"/>
        <v>0.52007707021712857</v>
      </c>
      <c r="AC20" s="26">
        <v>65989821.539999999</v>
      </c>
      <c r="AD20" s="26">
        <v>34828372.369999997</v>
      </c>
      <c r="AE20" s="46">
        <f t="shared" si="29"/>
        <v>0.52778400603627396</v>
      </c>
      <c r="AF20" s="26">
        <v>35535184</v>
      </c>
      <c r="AG20" s="26">
        <v>19902493.649999999</v>
      </c>
      <c r="AH20" s="46">
        <f t="shared" si="9"/>
        <v>0.56007853090052939</v>
      </c>
      <c r="AI20" s="26">
        <v>73717263.599999994</v>
      </c>
      <c r="AJ20" s="26">
        <v>36295872.450000003</v>
      </c>
      <c r="AK20" s="46">
        <f t="shared" si="10"/>
        <v>0.49236597612936905</v>
      </c>
      <c r="AL20" s="26">
        <v>132105156.12</v>
      </c>
      <c r="AM20" s="26">
        <v>66294684.789999999</v>
      </c>
      <c r="AN20" s="46">
        <f t="shared" si="11"/>
        <v>0.50183268191121988</v>
      </c>
      <c r="AO20" s="26">
        <v>36776065</v>
      </c>
      <c r="AP20" s="26">
        <v>16909439.27</v>
      </c>
      <c r="AQ20" s="46">
        <f t="shared" si="12"/>
        <v>0.45979468629936343</v>
      </c>
      <c r="AR20" s="26">
        <v>34036263.479999997</v>
      </c>
      <c r="AS20" s="26">
        <v>16758643.1</v>
      </c>
      <c r="AT20" s="46">
        <f t="shared" si="13"/>
        <v>0.49237611260846903</v>
      </c>
      <c r="AU20" s="26">
        <v>47706652.399999999</v>
      </c>
      <c r="AV20" s="26">
        <v>21518108.120000001</v>
      </c>
      <c r="AW20" s="46">
        <f t="shared" si="14"/>
        <v>0.45105047278479765</v>
      </c>
      <c r="AX20" s="26">
        <v>45441198.75</v>
      </c>
      <c r="AY20" s="26">
        <v>20066488.870000001</v>
      </c>
      <c r="AZ20" s="46">
        <f t="shared" si="15"/>
        <v>0.44159241881795647</v>
      </c>
      <c r="BA20" s="26">
        <v>38129035.740000002</v>
      </c>
      <c r="BB20" s="26">
        <v>21339039.41</v>
      </c>
      <c r="BC20" s="46">
        <f t="shared" si="16"/>
        <v>0.55965326675213733</v>
      </c>
      <c r="BD20" s="26">
        <v>108634744.53</v>
      </c>
      <c r="BE20" s="26">
        <v>52621838.289999999</v>
      </c>
      <c r="BF20" s="46">
        <f t="shared" si="17"/>
        <v>0.4843923416735999</v>
      </c>
      <c r="BG20" s="26">
        <v>35709794.780000001</v>
      </c>
      <c r="BH20" s="26">
        <v>20459375.57</v>
      </c>
      <c r="BI20" s="46">
        <f t="shared" si="18"/>
        <v>0.57293456028088663</v>
      </c>
      <c r="BJ20" s="26">
        <v>26788941.5</v>
      </c>
      <c r="BK20" s="26">
        <v>14586796.82</v>
      </c>
      <c r="BL20" s="46">
        <f t="shared" si="19"/>
        <v>0.5445081441534374</v>
      </c>
      <c r="BM20" s="26">
        <v>58380407.5</v>
      </c>
      <c r="BN20" s="26">
        <v>23573070.59</v>
      </c>
      <c r="BO20" s="46">
        <f t="shared" si="20"/>
        <v>0.40378393367672194</v>
      </c>
      <c r="BP20" s="26">
        <v>19513608.27</v>
      </c>
      <c r="BQ20" s="26">
        <v>9503050.7100000009</v>
      </c>
      <c r="BR20" s="46">
        <f t="shared" si="21"/>
        <v>0.48699607876262863</v>
      </c>
      <c r="BS20" s="26">
        <v>40888348</v>
      </c>
      <c r="BT20" s="26">
        <v>20227543</v>
      </c>
      <c r="BU20" s="46">
        <f t="shared" si="22"/>
        <v>0.49470188915433805</v>
      </c>
      <c r="BV20" s="26">
        <v>233365278.25</v>
      </c>
      <c r="BW20" s="26">
        <v>128796777.94</v>
      </c>
      <c r="BX20" s="46">
        <f t="shared" si="23"/>
        <v>0.55191063086095582</v>
      </c>
      <c r="BY20" s="26">
        <v>296266787</v>
      </c>
      <c r="BZ20" s="26">
        <v>163856921.88</v>
      </c>
      <c r="CA20" s="25">
        <f t="shared" si="24"/>
        <v>0.55307219394795004</v>
      </c>
      <c r="CB20" s="3">
        <f t="shared" si="30"/>
        <v>1948162029.2999997</v>
      </c>
      <c r="CC20" s="3">
        <f t="shared" si="30"/>
        <v>981927362.32000017</v>
      </c>
      <c r="CD20" s="19">
        <f t="shared" si="25"/>
        <v>0.50402756421282868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46">
        <f t="shared" si="0"/>
        <v>0</v>
      </c>
      <c r="H21" s="26">
        <v>14584200</v>
      </c>
      <c r="I21" s="26">
        <v>4170207.81</v>
      </c>
      <c r="J21" s="46">
        <f t="shared" si="1"/>
        <v>0.28594011395894187</v>
      </c>
      <c r="K21" s="26">
        <v>0</v>
      </c>
      <c r="L21" s="26">
        <v>0</v>
      </c>
      <c r="M21" s="46">
        <f t="shared" si="2"/>
        <v>0</v>
      </c>
      <c r="N21" s="26">
        <v>0</v>
      </c>
      <c r="O21" s="26">
        <v>0</v>
      </c>
      <c r="P21" s="46">
        <f t="shared" si="3"/>
        <v>0</v>
      </c>
      <c r="Q21" s="26">
        <v>0</v>
      </c>
      <c r="R21" s="26">
        <v>0</v>
      </c>
      <c r="S21" s="46">
        <f t="shared" si="4"/>
        <v>0</v>
      </c>
      <c r="T21" s="26">
        <v>0</v>
      </c>
      <c r="U21" s="26">
        <v>0</v>
      </c>
      <c r="V21" s="46">
        <f t="shared" si="5"/>
        <v>0</v>
      </c>
      <c r="W21" s="26">
        <v>0</v>
      </c>
      <c r="X21" s="26">
        <v>0</v>
      </c>
      <c r="Y21" s="46">
        <f t="shared" si="6"/>
        <v>0</v>
      </c>
      <c r="Z21" s="26">
        <v>0</v>
      </c>
      <c r="AA21" s="26">
        <v>0</v>
      </c>
      <c r="AB21" s="46">
        <f t="shared" si="28"/>
        <v>0</v>
      </c>
      <c r="AC21" s="26">
        <v>0</v>
      </c>
      <c r="AD21" s="26">
        <v>0</v>
      </c>
      <c r="AE21" s="46">
        <f t="shared" si="29"/>
        <v>0</v>
      </c>
      <c r="AF21" s="26">
        <v>0</v>
      </c>
      <c r="AG21" s="26">
        <v>0</v>
      </c>
      <c r="AH21" s="46">
        <f t="shared" si="9"/>
        <v>0</v>
      </c>
      <c r="AI21" s="26">
        <v>0</v>
      </c>
      <c r="AJ21" s="26">
        <v>0</v>
      </c>
      <c r="AK21" s="46">
        <f t="shared" si="10"/>
        <v>0</v>
      </c>
      <c r="AL21" s="26">
        <v>0</v>
      </c>
      <c r="AM21" s="26">
        <v>0</v>
      </c>
      <c r="AN21" s="46">
        <f t="shared" si="11"/>
        <v>0</v>
      </c>
      <c r="AO21" s="26">
        <v>0</v>
      </c>
      <c r="AP21" s="26">
        <v>0</v>
      </c>
      <c r="AQ21" s="46">
        <f t="shared" si="12"/>
        <v>0</v>
      </c>
      <c r="AR21" s="26">
        <v>0</v>
      </c>
      <c r="AS21" s="26">
        <v>0</v>
      </c>
      <c r="AT21" s="46">
        <f t="shared" si="13"/>
        <v>0</v>
      </c>
      <c r="AU21" s="26">
        <v>0</v>
      </c>
      <c r="AV21" s="26">
        <v>0</v>
      </c>
      <c r="AW21" s="46">
        <f t="shared" si="14"/>
        <v>0</v>
      </c>
      <c r="AX21" s="26">
        <v>0</v>
      </c>
      <c r="AY21" s="26">
        <v>0</v>
      </c>
      <c r="AZ21" s="46">
        <f t="shared" si="15"/>
        <v>0</v>
      </c>
      <c r="BA21" s="26">
        <v>0</v>
      </c>
      <c r="BB21" s="26">
        <v>0</v>
      </c>
      <c r="BC21" s="46">
        <f t="shared" si="16"/>
        <v>0</v>
      </c>
      <c r="BD21" s="26">
        <v>0</v>
      </c>
      <c r="BE21" s="26">
        <v>0</v>
      </c>
      <c r="BF21" s="46">
        <f t="shared" si="17"/>
        <v>0</v>
      </c>
      <c r="BG21" s="26">
        <v>0</v>
      </c>
      <c r="BH21" s="26">
        <v>0</v>
      </c>
      <c r="BI21" s="46">
        <f t="shared" si="18"/>
        <v>0</v>
      </c>
      <c r="BJ21" s="26">
        <v>0</v>
      </c>
      <c r="BK21" s="26">
        <v>0</v>
      </c>
      <c r="BL21" s="46">
        <f t="shared" si="19"/>
        <v>0</v>
      </c>
      <c r="BM21" s="26">
        <v>0</v>
      </c>
      <c r="BN21" s="26">
        <v>0</v>
      </c>
      <c r="BO21" s="46">
        <f t="shared" si="20"/>
        <v>0</v>
      </c>
      <c r="BP21" s="26">
        <v>0</v>
      </c>
      <c r="BQ21" s="26">
        <v>0</v>
      </c>
      <c r="BR21" s="46">
        <f t="shared" si="21"/>
        <v>0</v>
      </c>
      <c r="BS21" s="26">
        <v>0</v>
      </c>
      <c r="BT21" s="26">
        <v>0</v>
      </c>
      <c r="BU21" s="46">
        <f t="shared" si="22"/>
        <v>0</v>
      </c>
      <c r="BV21" s="26">
        <v>0</v>
      </c>
      <c r="BW21" s="26">
        <v>0</v>
      </c>
      <c r="BX21" s="46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30"/>
        <v>14584200</v>
      </c>
      <c r="CC21" s="3">
        <f t="shared" si="30"/>
        <v>4170207.81</v>
      </c>
      <c r="CD21" s="19">
        <f t="shared" si="25"/>
        <v>0.28594011395894187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177619497.38</v>
      </c>
      <c r="C22" s="26">
        <v>96580049.230000004</v>
      </c>
      <c r="D22" s="25">
        <f t="shared" si="26"/>
        <v>0.54374688958485329</v>
      </c>
      <c r="E22" s="26">
        <v>44064943.740000002</v>
      </c>
      <c r="F22" s="26">
        <v>25037137.440000001</v>
      </c>
      <c r="G22" s="46">
        <f t="shared" si="0"/>
        <v>0.56818720994468241</v>
      </c>
      <c r="H22" s="26">
        <v>448387976.13999999</v>
      </c>
      <c r="I22" s="26">
        <v>242412857.88</v>
      </c>
      <c r="J22" s="46">
        <f t="shared" si="1"/>
        <v>0.54063193212012339</v>
      </c>
      <c r="K22" s="26">
        <v>264017239</v>
      </c>
      <c r="L22" s="26">
        <v>167206459.75</v>
      </c>
      <c r="M22" s="46">
        <f t="shared" si="2"/>
        <v>0.63331644699912948</v>
      </c>
      <c r="N22" s="26">
        <v>124997736.8</v>
      </c>
      <c r="O22" s="26">
        <v>64917017.560000002</v>
      </c>
      <c r="P22" s="46">
        <f t="shared" si="3"/>
        <v>0.51934554354267315</v>
      </c>
      <c r="Q22" s="26">
        <v>132912332.87</v>
      </c>
      <c r="R22" s="26">
        <v>70279070.290000007</v>
      </c>
      <c r="S22" s="46">
        <f t="shared" si="4"/>
        <v>0.52876259691220029</v>
      </c>
      <c r="T22" s="26">
        <v>303009392.00999999</v>
      </c>
      <c r="U22" s="26">
        <v>206370997.63</v>
      </c>
      <c r="V22" s="46">
        <f t="shared" si="5"/>
        <v>0.68107129043442094</v>
      </c>
      <c r="W22" s="26">
        <v>62579933</v>
      </c>
      <c r="X22" s="26">
        <v>33507868.710000001</v>
      </c>
      <c r="Y22" s="46">
        <f t="shared" si="6"/>
        <v>0.53544110873368944</v>
      </c>
      <c r="Z22" s="26">
        <v>267898417</v>
      </c>
      <c r="AA22" s="26">
        <v>148644841.09</v>
      </c>
      <c r="AB22" s="46">
        <f t="shared" si="28"/>
        <v>0.55485524235105876</v>
      </c>
      <c r="AC22" s="26">
        <v>321062456.39999998</v>
      </c>
      <c r="AD22" s="26">
        <v>183500940.28999999</v>
      </c>
      <c r="AE22" s="46">
        <f t="shared" si="29"/>
        <v>0.57154281552428809</v>
      </c>
      <c r="AF22" s="26">
        <v>97094055.519999996</v>
      </c>
      <c r="AG22" s="26">
        <v>55591929.090000004</v>
      </c>
      <c r="AH22" s="46">
        <f t="shared" si="9"/>
        <v>0.5725574937854857</v>
      </c>
      <c r="AI22" s="26">
        <v>624577257</v>
      </c>
      <c r="AJ22" s="26">
        <v>290212475.38</v>
      </c>
      <c r="AK22" s="46">
        <f t="shared" si="10"/>
        <v>0.46465424753690637</v>
      </c>
      <c r="AL22" s="26">
        <v>370393059.41000003</v>
      </c>
      <c r="AM22" s="26">
        <v>233579450.50999999</v>
      </c>
      <c r="AN22" s="46">
        <f t="shared" si="11"/>
        <v>0.63062588397868269</v>
      </c>
      <c r="AO22" s="26">
        <v>78345106.400000006</v>
      </c>
      <c r="AP22" s="26">
        <v>44194726.659999996</v>
      </c>
      <c r="AQ22" s="46">
        <f t="shared" si="12"/>
        <v>0.56410321832175081</v>
      </c>
      <c r="AR22" s="26">
        <v>77717831.540000007</v>
      </c>
      <c r="AS22" s="26">
        <v>44086338.149999999</v>
      </c>
      <c r="AT22" s="46">
        <f t="shared" si="13"/>
        <v>0.56726155730824179</v>
      </c>
      <c r="AU22" s="26">
        <v>72719314.390000001</v>
      </c>
      <c r="AV22" s="26">
        <v>44795474.170000002</v>
      </c>
      <c r="AW22" s="46">
        <f t="shared" si="14"/>
        <v>0.61600517752076134</v>
      </c>
      <c r="AX22" s="26">
        <v>98554809.319999993</v>
      </c>
      <c r="AY22" s="26">
        <v>60450995.420000002</v>
      </c>
      <c r="AZ22" s="46">
        <f t="shared" si="15"/>
        <v>0.61337438362566565</v>
      </c>
      <c r="BA22" s="26">
        <v>62456984.579999998</v>
      </c>
      <c r="BB22" s="26">
        <v>37990009.770000003</v>
      </c>
      <c r="BC22" s="46">
        <f t="shared" si="16"/>
        <v>0.60825878843605241</v>
      </c>
      <c r="BD22" s="26">
        <v>156685436.65000001</v>
      </c>
      <c r="BE22" s="26">
        <v>102363808.34999999</v>
      </c>
      <c r="BF22" s="46">
        <f t="shared" si="17"/>
        <v>0.65330773898698513</v>
      </c>
      <c r="BG22" s="26">
        <v>98346039.599999994</v>
      </c>
      <c r="BH22" s="26">
        <v>58533480.009999998</v>
      </c>
      <c r="BI22" s="46">
        <f t="shared" si="18"/>
        <v>0.59517882212716988</v>
      </c>
      <c r="BJ22" s="26">
        <v>96578350</v>
      </c>
      <c r="BK22" s="26">
        <v>55123694.590000004</v>
      </c>
      <c r="BL22" s="46">
        <f t="shared" si="19"/>
        <v>0.57076658060528063</v>
      </c>
      <c r="BM22" s="26">
        <v>102198573.83</v>
      </c>
      <c r="BN22" s="26">
        <v>63958269.25</v>
      </c>
      <c r="BO22" s="46">
        <f t="shared" si="20"/>
        <v>0.62582350078964899</v>
      </c>
      <c r="BP22" s="26">
        <v>129369323.87</v>
      </c>
      <c r="BQ22" s="26">
        <v>76108945.709999993</v>
      </c>
      <c r="BR22" s="46">
        <f t="shared" si="21"/>
        <v>0.58830751706239082</v>
      </c>
      <c r="BS22" s="26">
        <v>64846404.359999999</v>
      </c>
      <c r="BT22" s="26">
        <v>40677469.359999999</v>
      </c>
      <c r="BU22" s="46">
        <f t="shared" si="22"/>
        <v>0.62728951221683438</v>
      </c>
      <c r="BV22" s="26">
        <v>792482986.41999996</v>
      </c>
      <c r="BW22" s="26">
        <v>457126083.94</v>
      </c>
      <c r="BX22" s="46">
        <f t="shared" si="23"/>
        <v>0.57682763134769988</v>
      </c>
      <c r="BY22" s="26">
        <v>2319136910.3499999</v>
      </c>
      <c r="BZ22" s="26">
        <v>1296262620.5</v>
      </c>
      <c r="CA22" s="25">
        <f t="shared" si="24"/>
        <v>0.55894182646783475</v>
      </c>
      <c r="CB22" s="3">
        <f t="shared" si="30"/>
        <v>7388052367.5800009</v>
      </c>
      <c r="CC22" s="3">
        <f t="shared" si="30"/>
        <v>4199513010.730001</v>
      </c>
      <c r="CD22" s="19">
        <f t="shared" si="25"/>
        <v>0.56841949701901962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33343740.399999999</v>
      </c>
      <c r="C23" s="26">
        <v>10413536.08</v>
      </c>
      <c r="D23" s="25">
        <f t="shared" si="26"/>
        <v>0.31230857591489647</v>
      </c>
      <c r="E23" s="26">
        <v>10117359</v>
      </c>
      <c r="F23" s="26">
        <v>5219551.54</v>
      </c>
      <c r="G23" s="46">
        <f t="shared" si="0"/>
        <v>0.515900596193137</v>
      </c>
      <c r="H23" s="26">
        <v>155968573.83000001</v>
      </c>
      <c r="I23" s="26">
        <v>43887728.270000003</v>
      </c>
      <c r="J23" s="46">
        <f t="shared" si="1"/>
        <v>0.28138827708866537</v>
      </c>
      <c r="K23" s="26">
        <v>12534904.359999999</v>
      </c>
      <c r="L23" s="26">
        <v>3979397.66</v>
      </c>
      <c r="M23" s="46">
        <f t="shared" si="2"/>
        <v>0.31746533884204287</v>
      </c>
      <c r="N23" s="26">
        <v>13103670</v>
      </c>
      <c r="O23" s="26">
        <v>5895331.8300000001</v>
      </c>
      <c r="P23" s="46">
        <f t="shared" si="3"/>
        <v>0.4498992900462237</v>
      </c>
      <c r="Q23" s="26">
        <v>1680000</v>
      </c>
      <c r="R23" s="26">
        <v>765875.76</v>
      </c>
      <c r="S23" s="46">
        <f t="shared" si="4"/>
        <v>0.45587842857142857</v>
      </c>
      <c r="T23" s="26">
        <v>39309522.579999998</v>
      </c>
      <c r="U23" s="26">
        <v>20627676.059999999</v>
      </c>
      <c r="V23" s="46">
        <f t="shared" si="5"/>
        <v>0.52475010394796806</v>
      </c>
      <c r="W23" s="26">
        <v>6692091</v>
      </c>
      <c r="X23" s="26">
        <v>3481170.57</v>
      </c>
      <c r="Y23" s="46">
        <f t="shared" si="6"/>
        <v>0.52019175620893376</v>
      </c>
      <c r="Z23" s="26">
        <v>35585450.149999999</v>
      </c>
      <c r="AA23" s="26">
        <v>17809787.609999999</v>
      </c>
      <c r="AB23" s="46">
        <f t="shared" si="28"/>
        <v>0.50047948065650649</v>
      </c>
      <c r="AC23" s="26">
        <v>11056192.35</v>
      </c>
      <c r="AD23" s="26">
        <v>2685999.98</v>
      </c>
      <c r="AE23" s="46">
        <f t="shared" si="29"/>
        <v>0.2429407787935238</v>
      </c>
      <c r="AF23" s="26">
        <v>24345500</v>
      </c>
      <c r="AG23" s="26">
        <v>7697504.9000000004</v>
      </c>
      <c r="AH23" s="46">
        <f t="shared" si="9"/>
        <v>0.31617772894374729</v>
      </c>
      <c r="AI23" s="26">
        <v>34743000</v>
      </c>
      <c r="AJ23" s="26">
        <v>16607294.32</v>
      </c>
      <c r="AK23" s="46">
        <f t="shared" si="10"/>
        <v>0.47800403879918257</v>
      </c>
      <c r="AL23" s="26">
        <v>72670128.450000003</v>
      </c>
      <c r="AM23" s="26">
        <v>35767713.810000002</v>
      </c>
      <c r="AN23" s="46">
        <f t="shared" si="11"/>
        <v>0.49219279741069455</v>
      </c>
      <c r="AO23" s="26">
        <v>14861810</v>
      </c>
      <c r="AP23" s="26">
        <v>5824355.3200000003</v>
      </c>
      <c r="AQ23" s="46">
        <f t="shared" si="12"/>
        <v>0.39190080616021872</v>
      </c>
      <c r="AR23" s="26">
        <v>27473394</v>
      </c>
      <c r="AS23" s="26">
        <v>17611762.5</v>
      </c>
      <c r="AT23" s="46">
        <f t="shared" si="13"/>
        <v>0.6410479353224432</v>
      </c>
      <c r="AU23" s="26">
        <v>12895216</v>
      </c>
      <c r="AV23" s="26">
        <v>1306122.03</v>
      </c>
      <c r="AW23" s="46">
        <f t="shared" si="14"/>
        <v>0.10128733244949135</v>
      </c>
      <c r="AX23" s="26">
        <v>17141948</v>
      </c>
      <c r="AY23" s="26">
        <v>7426495</v>
      </c>
      <c r="AZ23" s="46">
        <f t="shared" si="15"/>
        <v>0.43323518423927082</v>
      </c>
      <c r="BA23" s="26">
        <v>500000</v>
      </c>
      <c r="BB23" s="26">
        <v>377300</v>
      </c>
      <c r="BC23" s="46">
        <f t="shared" si="16"/>
        <v>0.75460000000000005</v>
      </c>
      <c r="BD23" s="26">
        <v>14831638.140000001</v>
      </c>
      <c r="BE23" s="26">
        <v>14144379.060000001</v>
      </c>
      <c r="BF23" s="46">
        <f t="shared" si="17"/>
        <v>0.95366263163159937</v>
      </c>
      <c r="BG23" s="26">
        <v>17590444</v>
      </c>
      <c r="BH23" s="26">
        <v>9748247.7200000007</v>
      </c>
      <c r="BI23" s="46">
        <f t="shared" si="18"/>
        <v>0.55417860515629969</v>
      </c>
      <c r="BJ23" s="26">
        <v>2512500</v>
      </c>
      <c r="BK23" s="26">
        <v>302591.5</v>
      </c>
      <c r="BL23" s="46">
        <f t="shared" si="19"/>
        <v>0.12043442786069651</v>
      </c>
      <c r="BM23" s="26">
        <v>14951075</v>
      </c>
      <c r="BN23" s="26">
        <v>7836387.4500000002</v>
      </c>
      <c r="BO23" s="46">
        <f t="shared" si="20"/>
        <v>0.52413538491379386</v>
      </c>
      <c r="BP23" s="26">
        <v>1669298.4</v>
      </c>
      <c r="BQ23" s="26">
        <v>1152638.45</v>
      </c>
      <c r="BR23" s="46">
        <f t="shared" si="21"/>
        <v>0.6904927543212166</v>
      </c>
      <c r="BS23" s="26">
        <v>2752332</v>
      </c>
      <c r="BT23" s="26">
        <v>1304664.03</v>
      </c>
      <c r="BU23" s="46">
        <f t="shared" si="22"/>
        <v>0.47402131356246269</v>
      </c>
      <c r="BV23" s="26">
        <v>133682000</v>
      </c>
      <c r="BW23" s="26">
        <v>74678766.709999993</v>
      </c>
      <c r="BX23" s="46">
        <f t="shared" si="23"/>
        <v>0.55862993305007402</v>
      </c>
      <c r="BY23" s="26">
        <v>251787337.68000001</v>
      </c>
      <c r="BZ23" s="26">
        <v>140234639.19999999</v>
      </c>
      <c r="CA23" s="25">
        <f t="shared" si="24"/>
        <v>0.55695667817190286</v>
      </c>
      <c r="CB23" s="3">
        <f t="shared" si="30"/>
        <v>963799125.34000003</v>
      </c>
      <c r="CC23" s="3">
        <f>C23+F23+I23+L23+O23+R23+U23+X23+AA23+AD23+AG23+AJ23+AM23+AP23+AS23+AV23+AY23+BB23+BE23+BH23+BK23+BN23+BQ23+BT23+BW23+BZ23</f>
        <v>456786917.35999995</v>
      </c>
      <c r="CD23" s="19">
        <f t="shared" si="25"/>
        <v>0.47394410863244862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700000</v>
      </c>
      <c r="D24" s="25">
        <f t="shared" si="26"/>
        <v>0.53435114503816794</v>
      </c>
      <c r="E24" s="26">
        <v>1300000</v>
      </c>
      <c r="F24" s="26">
        <v>1075510</v>
      </c>
      <c r="G24" s="46">
        <f t="shared" si="0"/>
        <v>0.82731538461538456</v>
      </c>
      <c r="H24" s="26">
        <v>26935192.5</v>
      </c>
      <c r="I24" s="26">
        <v>16775990.460000001</v>
      </c>
      <c r="J24" s="46">
        <f t="shared" si="1"/>
        <v>0.62282794006391451</v>
      </c>
      <c r="K24" s="26">
        <v>1000000</v>
      </c>
      <c r="L24" s="26">
        <v>499800</v>
      </c>
      <c r="M24" s="46">
        <f t="shared" si="2"/>
        <v>0.49980000000000002</v>
      </c>
      <c r="N24" s="26">
        <v>1850000</v>
      </c>
      <c r="O24" s="26">
        <v>1055000</v>
      </c>
      <c r="P24" s="46">
        <f t="shared" si="3"/>
        <v>0.57027027027027022</v>
      </c>
      <c r="Q24" s="26">
        <v>1200000</v>
      </c>
      <c r="R24" s="26">
        <v>687500</v>
      </c>
      <c r="S24" s="46">
        <f t="shared" si="4"/>
        <v>0.57291666666666663</v>
      </c>
      <c r="T24" s="26">
        <v>9637579.2100000009</v>
      </c>
      <c r="U24" s="26">
        <v>6134228.54</v>
      </c>
      <c r="V24" s="46">
        <f t="shared" si="5"/>
        <v>0.63649059648039974</v>
      </c>
      <c r="W24" s="26">
        <v>2876896</v>
      </c>
      <c r="X24" s="26">
        <v>1843820</v>
      </c>
      <c r="Y24" s="46">
        <f t="shared" si="6"/>
        <v>0.64090603205677232</v>
      </c>
      <c r="Z24" s="26">
        <v>7166000</v>
      </c>
      <c r="AA24" s="26">
        <v>4338560.0999999996</v>
      </c>
      <c r="AB24" s="46">
        <f t="shared" si="28"/>
        <v>0.60543679877197876</v>
      </c>
      <c r="AC24" s="26">
        <v>3400000</v>
      </c>
      <c r="AD24" s="26">
        <v>2023332</v>
      </c>
      <c r="AE24" s="46">
        <f t="shared" si="29"/>
        <v>0.59509764705882351</v>
      </c>
      <c r="AF24" s="26">
        <v>1700000</v>
      </c>
      <c r="AG24" s="26">
        <v>994780</v>
      </c>
      <c r="AH24" s="46">
        <f t="shared" si="9"/>
        <v>0.58516470588235292</v>
      </c>
      <c r="AI24" s="26">
        <v>3120000</v>
      </c>
      <c r="AJ24" s="26">
        <v>1920000</v>
      </c>
      <c r="AK24" s="46">
        <f t="shared" si="10"/>
        <v>0.61538461538461542</v>
      </c>
      <c r="AL24" s="26">
        <v>9270000</v>
      </c>
      <c r="AM24" s="26">
        <v>5536688.0300000003</v>
      </c>
      <c r="AN24" s="46">
        <f t="shared" si="11"/>
        <v>0.59726947464940672</v>
      </c>
      <c r="AO24" s="26">
        <v>2975000</v>
      </c>
      <c r="AP24" s="26">
        <v>1677680</v>
      </c>
      <c r="AQ24" s="46">
        <f t="shared" si="12"/>
        <v>0.56392605042016808</v>
      </c>
      <c r="AR24" s="26">
        <v>2450000</v>
      </c>
      <c r="AS24" s="26">
        <v>1640000</v>
      </c>
      <c r="AT24" s="46">
        <f t="shared" si="13"/>
        <v>0.66938775510204085</v>
      </c>
      <c r="AU24" s="26">
        <v>2471900</v>
      </c>
      <c r="AV24" s="26">
        <v>1441941.62</v>
      </c>
      <c r="AW24" s="46">
        <f t="shared" si="14"/>
        <v>0.58333331445446823</v>
      </c>
      <c r="AX24" s="26">
        <v>1800000</v>
      </c>
      <c r="AY24" s="26">
        <v>1225000</v>
      </c>
      <c r="AZ24" s="46">
        <f t="shared" si="15"/>
        <v>0.68055555555555558</v>
      </c>
      <c r="BA24" s="26">
        <v>2400000</v>
      </c>
      <c r="BB24" s="26">
        <v>2033000</v>
      </c>
      <c r="BC24" s="46">
        <f t="shared" si="16"/>
        <v>0.8470833333333333</v>
      </c>
      <c r="BD24" s="26">
        <v>5500000</v>
      </c>
      <c r="BE24" s="26">
        <v>3450000</v>
      </c>
      <c r="BF24" s="46">
        <f t="shared" si="17"/>
        <v>0.62727272727272732</v>
      </c>
      <c r="BG24" s="26">
        <v>1821500</v>
      </c>
      <c r="BH24" s="26">
        <v>750000</v>
      </c>
      <c r="BI24" s="46">
        <f t="shared" si="18"/>
        <v>0.41174855888004391</v>
      </c>
      <c r="BJ24" s="26">
        <v>2000000</v>
      </c>
      <c r="BK24" s="26">
        <v>1166900</v>
      </c>
      <c r="BL24" s="46">
        <f t="shared" si="19"/>
        <v>0.58345000000000002</v>
      </c>
      <c r="BM24" s="26">
        <v>7273152</v>
      </c>
      <c r="BN24" s="26">
        <v>2702305.21</v>
      </c>
      <c r="BO24" s="46">
        <f t="shared" si="20"/>
        <v>0.37154526813134114</v>
      </c>
      <c r="BP24" s="26">
        <v>2800000</v>
      </c>
      <c r="BQ24" s="26">
        <v>1958126</v>
      </c>
      <c r="BR24" s="46">
        <f t="shared" si="21"/>
        <v>0.69933071428571425</v>
      </c>
      <c r="BS24" s="26">
        <v>1500000</v>
      </c>
      <c r="BT24" s="26">
        <v>1200000</v>
      </c>
      <c r="BU24" s="46">
        <f t="shared" si="22"/>
        <v>0.8</v>
      </c>
      <c r="BV24" s="26">
        <v>3200000</v>
      </c>
      <c r="BW24" s="26">
        <v>1529200</v>
      </c>
      <c r="BX24" s="46">
        <f t="shared" si="23"/>
        <v>0.47787499999999999</v>
      </c>
      <c r="BY24" s="26">
        <v>33868813</v>
      </c>
      <c r="BZ24" s="26">
        <v>19177500</v>
      </c>
      <c r="CA24" s="25">
        <f t="shared" si="24"/>
        <v>0.56622887846704284</v>
      </c>
      <c r="CB24" s="3">
        <f t="shared" si="30"/>
        <v>140826032.71000001</v>
      </c>
      <c r="CC24" s="3">
        <f>C24+F24+I24+L24+O24+R24+U24+X24+AA24+AD24+AG24+AJ24+AM24+AP24+AS24+AV24+AY24+BB24+BE24+BH24+BK24+BN24+BQ24+BT24+BW24+BZ24</f>
        <v>83536861.960000008</v>
      </c>
      <c r="CD24" s="19">
        <f t="shared" si="25"/>
        <v>0.59319190033582536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5000</v>
      </c>
      <c r="C25" s="26">
        <v>4819</v>
      </c>
      <c r="D25" s="25">
        <f t="shared" si="26"/>
        <v>0.96379999999999999</v>
      </c>
      <c r="E25" s="26">
        <v>0</v>
      </c>
      <c r="F25" s="26">
        <v>0</v>
      </c>
      <c r="G25" s="46">
        <f t="shared" si="0"/>
        <v>0</v>
      </c>
      <c r="H25" s="26">
        <v>1072607.1399999999</v>
      </c>
      <c r="I25" s="26">
        <v>804854.71</v>
      </c>
      <c r="J25" s="46">
        <f t="shared" si="1"/>
        <v>0.75037232178036783</v>
      </c>
      <c r="K25" s="26">
        <v>488542.86</v>
      </c>
      <c r="L25" s="26">
        <v>17002</v>
      </c>
      <c r="M25" s="46">
        <f t="shared" si="2"/>
        <v>3.480145017368589E-2</v>
      </c>
      <c r="N25" s="26">
        <v>1912</v>
      </c>
      <c r="O25" s="26">
        <v>1912</v>
      </c>
      <c r="P25" s="46">
        <f t="shared" si="3"/>
        <v>1</v>
      </c>
      <c r="Q25" s="26">
        <v>250000</v>
      </c>
      <c r="R25" s="26">
        <v>21844</v>
      </c>
      <c r="S25" s="46">
        <f t="shared" si="4"/>
        <v>8.7375999999999995E-2</v>
      </c>
      <c r="T25" s="26">
        <v>895000</v>
      </c>
      <c r="U25" s="26">
        <v>1939</v>
      </c>
      <c r="V25" s="46">
        <f t="shared" si="5"/>
        <v>2.1664804469273742E-3</v>
      </c>
      <c r="W25" s="26">
        <v>0</v>
      </c>
      <c r="X25" s="26">
        <v>0</v>
      </c>
      <c r="Y25" s="46">
        <f t="shared" si="6"/>
        <v>0</v>
      </c>
      <c r="Z25" s="26">
        <v>1054010</v>
      </c>
      <c r="AA25" s="26">
        <v>0</v>
      </c>
      <c r="AB25" s="46">
        <f t="shared" si="28"/>
        <v>0</v>
      </c>
      <c r="AC25" s="26">
        <v>1540000</v>
      </c>
      <c r="AD25" s="26">
        <v>1001084</v>
      </c>
      <c r="AE25" s="46">
        <f t="shared" si="29"/>
        <v>0.65005454545454544</v>
      </c>
      <c r="AF25" s="26">
        <v>1563</v>
      </c>
      <c r="AG25" s="26">
        <v>1563</v>
      </c>
      <c r="AH25" s="46">
        <f t="shared" si="9"/>
        <v>1</v>
      </c>
      <c r="AI25" s="26">
        <v>70000</v>
      </c>
      <c r="AJ25" s="26">
        <v>10293</v>
      </c>
      <c r="AK25" s="46">
        <f t="shared" si="10"/>
        <v>0.14704285714285714</v>
      </c>
      <c r="AL25" s="26">
        <v>108242</v>
      </c>
      <c r="AM25" s="26">
        <v>5739</v>
      </c>
      <c r="AN25" s="46">
        <f t="shared" si="11"/>
        <v>5.3020084625191699E-2</v>
      </c>
      <c r="AO25" s="26">
        <v>0</v>
      </c>
      <c r="AP25" s="26">
        <v>0</v>
      </c>
      <c r="AQ25" s="46">
        <f t="shared" si="12"/>
        <v>0</v>
      </c>
      <c r="AR25" s="26">
        <v>0</v>
      </c>
      <c r="AS25" s="26">
        <v>0</v>
      </c>
      <c r="AT25" s="46">
        <f t="shared" si="13"/>
        <v>0</v>
      </c>
      <c r="AU25" s="26">
        <v>2239</v>
      </c>
      <c r="AV25" s="26">
        <v>2239</v>
      </c>
      <c r="AW25" s="46">
        <f t="shared" si="14"/>
        <v>1</v>
      </c>
      <c r="AX25" s="26">
        <v>176</v>
      </c>
      <c r="AY25" s="26">
        <v>176</v>
      </c>
      <c r="AZ25" s="46">
        <f t="shared" si="15"/>
        <v>1</v>
      </c>
      <c r="BA25" s="26">
        <v>100</v>
      </c>
      <c r="BB25" s="26">
        <v>100</v>
      </c>
      <c r="BC25" s="46">
        <f t="shared" si="16"/>
        <v>1</v>
      </c>
      <c r="BD25" s="26">
        <v>3500</v>
      </c>
      <c r="BE25" s="26">
        <v>0</v>
      </c>
      <c r="BF25" s="46">
        <f t="shared" si="17"/>
        <v>0</v>
      </c>
      <c r="BG25" s="26">
        <v>0</v>
      </c>
      <c r="BH25" s="26">
        <v>0</v>
      </c>
      <c r="BI25" s="46">
        <f t="shared" si="18"/>
        <v>0</v>
      </c>
      <c r="BJ25" s="26">
        <v>0</v>
      </c>
      <c r="BK25" s="26">
        <v>0</v>
      </c>
      <c r="BL25" s="46">
        <f t="shared" si="19"/>
        <v>0</v>
      </c>
      <c r="BM25" s="26">
        <v>6000</v>
      </c>
      <c r="BN25" s="26">
        <v>976</v>
      </c>
      <c r="BO25" s="46">
        <f t="shared" si="20"/>
        <v>0.16266666666666665</v>
      </c>
      <c r="BP25" s="26">
        <v>150000</v>
      </c>
      <c r="BQ25" s="26">
        <v>0</v>
      </c>
      <c r="BR25" s="46">
        <f t="shared" si="21"/>
        <v>0</v>
      </c>
      <c r="BS25" s="26">
        <v>42000</v>
      </c>
      <c r="BT25" s="26">
        <v>6196</v>
      </c>
      <c r="BU25" s="46">
        <f t="shared" si="22"/>
        <v>0.14752380952380953</v>
      </c>
      <c r="BV25" s="26">
        <v>13580000</v>
      </c>
      <c r="BW25" s="26">
        <v>6311473.9800000004</v>
      </c>
      <c r="BX25" s="46">
        <f t="shared" si="23"/>
        <v>0.4647624432989691</v>
      </c>
      <c r="BY25" s="26">
        <v>230000000</v>
      </c>
      <c r="BZ25" s="26">
        <v>106870132.45999999</v>
      </c>
      <c r="CA25" s="25">
        <f t="shared" si="24"/>
        <v>0.46465274982608695</v>
      </c>
      <c r="CB25" s="3">
        <f t="shared" si="30"/>
        <v>249270892</v>
      </c>
      <c r="CC25" s="3">
        <f>C25+F25+I25+L25+O25+R25+U25+X25+AA25+AD25+AG25+AJ25+AM25+AP25+AS25+AV25+AY25+BB25+BE25+BH25+BK25+BN25+BQ25+BT25+BW25+BZ25</f>
        <v>115062343.14999999</v>
      </c>
      <c r="CD25" s="19">
        <f t="shared" si="25"/>
        <v>0.46159558473437801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26">
        <v>0</v>
      </c>
      <c r="C26" s="26">
        <v>0</v>
      </c>
      <c r="D26" s="25">
        <f t="shared" si="26"/>
        <v>0</v>
      </c>
      <c r="E26" s="26">
        <v>6521985.71</v>
      </c>
      <c r="F26" s="26">
        <v>0</v>
      </c>
      <c r="G26" s="46">
        <f t="shared" si="0"/>
        <v>0</v>
      </c>
      <c r="H26" s="26">
        <v>0</v>
      </c>
      <c r="I26" s="26">
        <v>0</v>
      </c>
      <c r="J26" s="46">
        <f t="shared" si="1"/>
        <v>0</v>
      </c>
      <c r="K26" s="26">
        <v>0</v>
      </c>
      <c r="L26" s="26">
        <v>0</v>
      </c>
      <c r="M26" s="46">
        <f t="shared" si="2"/>
        <v>0</v>
      </c>
      <c r="N26" s="26">
        <v>0</v>
      </c>
      <c r="O26" s="26">
        <v>0</v>
      </c>
      <c r="P26" s="46">
        <f t="shared" si="3"/>
        <v>0</v>
      </c>
      <c r="Q26" s="26">
        <v>0</v>
      </c>
      <c r="R26" s="26">
        <v>0</v>
      </c>
      <c r="S26" s="46">
        <f t="shared" si="4"/>
        <v>0</v>
      </c>
      <c r="T26" s="26">
        <v>0</v>
      </c>
      <c r="U26" s="26">
        <v>0</v>
      </c>
      <c r="V26" s="46">
        <f t="shared" si="5"/>
        <v>0</v>
      </c>
      <c r="W26" s="26">
        <v>29691</v>
      </c>
      <c r="X26" s="26">
        <v>0</v>
      </c>
      <c r="Y26" s="46">
        <f t="shared" si="6"/>
        <v>0</v>
      </c>
      <c r="Z26" s="26">
        <v>134771095.56999999</v>
      </c>
      <c r="AA26" s="26">
        <v>132626000</v>
      </c>
      <c r="AB26" s="46">
        <f t="shared" si="28"/>
        <v>0.9840834152091178</v>
      </c>
      <c r="AC26" s="26">
        <v>0</v>
      </c>
      <c r="AD26" s="26">
        <v>0</v>
      </c>
      <c r="AE26" s="46">
        <f t="shared" si="29"/>
        <v>0</v>
      </c>
      <c r="AF26" s="26">
        <v>0</v>
      </c>
      <c r="AG26" s="26">
        <v>0</v>
      </c>
      <c r="AH26" s="46">
        <f t="shared" si="9"/>
        <v>0</v>
      </c>
      <c r="AI26" s="26">
        <v>0</v>
      </c>
      <c r="AJ26" s="26">
        <v>0</v>
      </c>
      <c r="AK26" s="46">
        <f t="shared" si="10"/>
        <v>0</v>
      </c>
      <c r="AL26" s="26">
        <v>0</v>
      </c>
      <c r="AM26" s="26">
        <v>0</v>
      </c>
      <c r="AN26" s="46">
        <f t="shared" si="11"/>
        <v>0</v>
      </c>
      <c r="AO26" s="26">
        <v>0</v>
      </c>
      <c r="AP26" s="26">
        <v>0</v>
      </c>
      <c r="AQ26" s="46">
        <f t="shared" si="12"/>
        <v>0</v>
      </c>
      <c r="AR26" s="26">
        <v>0</v>
      </c>
      <c r="AS26" s="26">
        <v>0</v>
      </c>
      <c r="AT26" s="46">
        <f t="shared" si="13"/>
        <v>0</v>
      </c>
      <c r="AU26" s="26">
        <v>0</v>
      </c>
      <c r="AV26" s="26">
        <v>0</v>
      </c>
      <c r="AW26" s="46">
        <f t="shared" si="14"/>
        <v>0</v>
      </c>
      <c r="AX26" s="26">
        <v>1045559</v>
      </c>
      <c r="AY26" s="26">
        <v>0</v>
      </c>
      <c r="AZ26" s="46">
        <f t="shared" si="15"/>
        <v>0</v>
      </c>
      <c r="BA26" s="26">
        <v>0</v>
      </c>
      <c r="BB26" s="26">
        <v>0</v>
      </c>
      <c r="BC26" s="46">
        <f t="shared" si="16"/>
        <v>0</v>
      </c>
      <c r="BD26" s="26">
        <v>0</v>
      </c>
      <c r="BE26" s="26">
        <v>0</v>
      </c>
      <c r="BF26" s="46">
        <f t="shared" si="17"/>
        <v>0</v>
      </c>
      <c r="BG26" s="26">
        <v>0</v>
      </c>
      <c r="BH26" s="26">
        <v>0</v>
      </c>
      <c r="BI26" s="46">
        <f t="shared" si="18"/>
        <v>0</v>
      </c>
      <c r="BJ26" s="26">
        <v>0</v>
      </c>
      <c r="BK26" s="26">
        <v>0</v>
      </c>
      <c r="BL26" s="46">
        <f t="shared" si="19"/>
        <v>0</v>
      </c>
      <c r="BM26" s="26">
        <v>10513984.439999999</v>
      </c>
      <c r="BN26" s="26">
        <v>0</v>
      </c>
      <c r="BO26" s="46">
        <f t="shared" si="20"/>
        <v>0</v>
      </c>
      <c r="BP26" s="26">
        <v>0</v>
      </c>
      <c r="BQ26" s="26">
        <v>0</v>
      </c>
      <c r="BR26" s="46">
        <f t="shared" si="21"/>
        <v>0</v>
      </c>
      <c r="BS26" s="26">
        <v>0</v>
      </c>
      <c r="BT26" s="26">
        <v>0</v>
      </c>
      <c r="BU26" s="46">
        <f t="shared" si="22"/>
        <v>0</v>
      </c>
      <c r="BV26" s="26">
        <v>14613400</v>
      </c>
      <c r="BW26" s="26">
        <v>0</v>
      </c>
      <c r="BX26" s="46">
        <f t="shared" si="23"/>
        <v>0</v>
      </c>
      <c r="BY26" s="26">
        <v>0</v>
      </c>
      <c r="BZ26" s="26">
        <v>0</v>
      </c>
      <c r="CA26" s="25">
        <f t="shared" si="24"/>
        <v>0</v>
      </c>
      <c r="CB26" s="3">
        <f t="shared" si="30"/>
        <v>167495715.72</v>
      </c>
      <c r="CC26" s="3">
        <f>C26+F26+I26+L26+O26+R26+U26+X26+AA26+AD26+AG26+AJ26+AM26+AP26+AS26+AV26+AY26+BB26+BE26+BH26+BK26+BN26+BQ26+BT26+BW26+BZ26</f>
        <v>132626000</v>
      </c>
      <c r="CD26" s="19">
        <f t="shared" si="25"/>
        <v>0.79181726786199613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v>975473948.5</v>
      </c>
      <c r="C27" s="3">
        <v>430054158.24000001</v>
      </c>
      <c r="D27" s="16">
        <f t="shared" si="26"/>
        <v>0.44086688209490404</v>
      </c>
      <c r="E27" s="3">
        <v>275673979.79000002</v>
      </c>
      <c r="F27" s="3">
        <v>128746167.61</v>
      </c>
      <c r="G27" s="16">
        <f t="shared" si="0"/>
        <v>0.46702328492545753</v>
      </c>
      <c r="H27" s="3">
        <v>3219804888.4400001</v>
      </c>
      <c r="I27" s="3">
        <v>1240540198.3800001</v>
      </c>
      <c r="J27" s="16">
        <f t="shared" si="1"/>
        <v>0.38528427695537898</v>
      </c>
      <c r="K27" s="3">
        <v>1656472281.54</v>
      </c>
      <c r="L27" s="3">
        <v>800183404.67999995</v>
      </c>
      <c r="M27" s="16">
        <f t="shared" si="2"/>
        <v>0.48306477180293061</v>
      </c>
      <c r="N27" s="3">
        <v>557129995.33000004</v>
      </c>
      <c r="O27" s="3">
        <v>271309280.13999999</v>
      </c>
      <c r="P27" s="16">
        <f t="shared" si="3"/>
        <v>0.48697661661404118</v>
      </c>
      <c r="Q27" s="3">
        <v>496597594.77999997</v>
      </c>
      <c r="R27" s="3">
        <v>248841372.91</v>
      </c>
      <c r="S27" s="16">
        <f t="shared" si="4"/>
        <v>0.50109258587980154</v>
      </c>
      <c r="T27" s="3">
        <v>1667554018.04</v>
      </c>
      <c r="U27" s="3">
        <v>966484778.04999995</v>
      </c>
      <c r="V27" s="16">
        <f t="shared" si="5"/>
        <v>0.57958229094490221</v>
      </c>
      <c r="W27" s="3">
        <v>584731274.23000002</v>
      </c>
      <c r="X27" s="3">
        <v>159633891.75999999</v>
      </c>
      <c r="Y27" s="16">
        <f t="shared" si="6"/>
        <v>0.27300385458296711</v>
      </c>
      <c r="Z27" s="3">
        <v>1413386497.77</v>
      </c>
      <c r="AA27" s="3">
        <v>813090754.80999994</v>
      </c>
      <c r="AB27" s="16">
        <f t="shared" si="28"/>
        <v>0.57527842249297756</v>
      </c>
      <c r="AC27" s="3">
        <v>1318763720.4000001</v>
      </c>
      <c r="AD27" s="3">
        <v>645843923.85000002</v>
      </c>
      <c r="AE27" s="16">
        <f t="shared" si="29"/>
        <v>0.48973437307943701</v>
      </c>
      <c r="AF27" s="3">
        <v>435597007.35000002</v>
      </c>
      <c r="AG27" s="3">
        <v>228065384.66</v>
      </c>
      <c r="AH27" s="16">
        <f t="shared" si="9"/>
        <v>0.52356967750412164</v>
      </c>
      <c r="AI27" s="3">
        <v>1757088223.49</v>
      </c>
      <c r="AJ27" s="3">
        <v>830372873.87</v>
      </c>
      <c r="AK27" s="16">
        <f t="shared" si="10"/>
        <v>0.47258462197229895</v>
      </c>
      <c r="AL27" s="3">
        <v>2266401879.5599999</v>
      </c>
      <c r="AM27" s="3">
        <v>1084044421.73</v>
      </c>
      <c r="AN27" s="16">
        <f t="shared" si="11"/>
        <v>0.47831076717093829</v>
      </c>
      <c r="AO27" s="3">
        <v>569741265.71000004</v>
      </c>
      <c r="AP27" s="3">
        <v>252375307.90000001</v>
      </c>
      <c r="AQ27" s="16">
        <f t="shared" si="12"/>
        <v>0.44296476855243233</v>
      </c>
      <c r="AR27" s="3">
        <v>704576905.98000002</v>
      </c>
      <c r="AS27" s="3">
        <v>260118775.72999999</v>
      </c>
      <c r="AT27" s="16">
        <f t="shared" si="13"/>
        <v>0.36918436230633944</v>
      </c>
      <c r="AU27" s="3">
        <v>469820162.45999998</v>
      </c>
      <c r="AV27" s="3">
        <v>227883077.33000001</v>
      </c>
      <c r="AW27" s="16">
        <f t="shared" si="14"/>
        <v>0.48504320490800934</v>
      </c>
      <c r="AX27" s="3">
        <v>747346295.46000004</v>
      </c>
      <c r="AY27" s="3">
        <v>355686560.38</v>
      </c>
      <c r="AZ27" s="16">
        <f t="shared" si="15"/>
        <v>0.47593272695768291</v>
      </c>
      <c r="BA27" s="3">
        <v>337999210.64999998</v>
      </c>
      <c r="BB27" s="3">
        <v>200344780.25</v>
      </c>
      <c r="BC27" s="16">
        <f t="shared" si="16"/>
        <v>0.59273742049491973</v>
      </c>
      <c r="BD27" s="3">
        <v>1072234804.5599999</v>
      </c>
      <c r="BE27" s="3">
        <v>500117396.86000001</v>
      </c>
      <c r="BF27" s="16">
        <f t="shared" si="17"/>
        <v>0.46642525940503038</v>
      </c>
      <c r="BG27" s="3">
        <v>645010240.61000001</v>
      </c>
      <c r="BH27" s="3">
        <v>304834809.38</v>
      </c>
      <c r="BI27" s="16">
        <f t="shared" si="18"/>
        <v>0.47260460406289234</v>
      </c>
      <c r="BJ27" s="3">
        <v>400576148.39999998</v>
      </c>
      <c r="BK27" s="3">
        <v>173366547.33000001</v>
      </c>
      <c r="BL27" s="16">
        <f t="shared" si="19"/>
        <v>0.43279298585916509</v>
      </c>
      <c r="BM27" s="3">
        <v>795645317.47000003</v>
      </c>
      <c r="BN27" s="3">
        <v>354209620.01999998</v>
      </c>
      <c r="BO27" s="16">
        <f t="shared" si="20"/>
        <v>0.44518532597705573</v>
      </c>
      <c r="BP27" s="3">
        <v>530349589.56999999</v>
      </c>
      <c r="BQ27" s="3">
        <v>256040481.80000001</v>
      </c>
      <c r="BR27" s="16">
        <f t="shared" si="21"/>
        <v>0.48277680766679587</v>
      </c>
      <c r="BS27" s="3">
        <v>564084597.95000005</v>
      </c>
      <c r="BT27" s="3">
        <v>257451418.06</v>
      </c>
      <c r="BU27" s="16">
        <f t="shared" si="22"/>
        <v>0.45640568630242989</v>
      </c>
      <c r="BV27" s="3">
        <v>4491192364.0100002</v>
      </c>
      <c r="BW27" s="3">
        <v>2152882870.6399999</v>
      </c>
      <c r="BX27" s="16">
        <f t="shared" si="23"/>
        <v>0.47935663764750874</v>
      </c>
      <c r="BY27" s="3">
        <v>13455142013.23</v>
      </c>
      <c r="BZ27" s="3">
        <v>6840913320.7799997</v>
      </c>
      <c r="CA27" s="16">
        <f t="shared" si="24"/>
        <v>0.50842371741996883</v>
      </c>
      <c r="CB27" s="3">
        <f>SUM(CB13:CB26)</f>
        <v>41408394225.279991</v>
      </c>
      <c r="CC27" s="3">
        <f>SUM(CC13:CC26)</f>
        <v>19983435577.149998</v>
      </c>
      <c r="CD27" s="19">
        <f t="shared" si="25"/>
        <v>0.48259383033380293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12981859.25999999</v>
      </c>
      <c r="C28" s="3">
        <f>C12-C27</f>
        <v>159298857.17999995</v>
      </c>
      <c r="D28" s="16"/>
      <c r="E28" s="3">
        <f>E12-E27</f>
        <v>-2993164</v>
      </c>
      <c r="F28" s="3">
        <f>F12-F27</f>
        <v>24714248.470000014</v>
      </c>
      <c r="G28" s="16"/>
      <c r="H28" s="3">
        <f>H12-H27</f>
        <v>-199504834.88999987</v>
      </c>
      <c r="I28" s="3">
        <f>I12-I27</f>
        <v>405102288.3499999</v>
      </c>
      <c r="J28" s="16"/>
      <c r="K28" s="3">
        <f>K12-K27</f>
        <v>493472.65000009537</v>
      </c>
      <c r="L28" s="3">
        <f>L12-L27</f>
        <v>159025102.58000004</v>
      </c>
      <c r="M28" s="16"/>
      <c r="N28" s="3">
        <f>N12-N27</f>
        <v>-24713619.710000038</v>
      </c>
      <c r="O28" s="3">
        <f>O12-O27</f>
        <v>26439832.680000007</v>
      </c>
      <c r="P28" s="16"/>
      <c r="Q28" s="3">
        <f>Q12-Q27</f>
        <v>-25084612.699999988</v>
      </c>
      <c r="R28" s="3">
        <f>R12-R27</f>
        <v>23137390.359999985</v>
      </c>
      <c r="S28" s="16"/>
      <c r="T28" s="3">
        <f>T12-T27</f>
        <v>-103668228.3499999</v>
      </c>
      <c r="U28" s="3">
        <f>U12-U27</f>
        <v>-3610875.3099999428</v>
      </c>
      <c r="V28" s="16"/>
      <c r="W28" s="3">
        <f>W12-W27</f>
        <v>-14944715.950000048</v>
      </c>
      <c r="X28" s="3">
        <f>X12-X27</f>
        <v>33834947.939999998</v>
      </c>
      <c r="Y28" s="16"/>
      <c r="Z28" s="3">
        <f>Z12-Z27</f>
        <v>-59582663.25999999</v>
      </c>
      <c r="AA28" s="3">
        <f>AA12-AA27</f>
        <v>17013990.210000038</v>
      </c>
      <c r="AB28" s="16"/>
      <c r="AC28" s="3">
        <f>AC12-AC27</f>
        <v>-40090057.140000105</v>
      </c>
      <c r="AD28" s="3">
        <f>AD12-AD27</f>
        <v>56224031.5</v>
      </c>
      <c r="AE28" s="16"/>
      <c r="AF28" s="3">
        <f>AF12-AF27</f>
        <v>-31724000</v>
      </c>
      <c r="AG28" s="3">
        <f>AG12-AG27</f>
        <v>25085572.590000004</v>
      </c>
      <c r="AH28" s="16"/>
      <c r="AI28" s="3">
        <f>AI12-AI27</f>
        <v>17429423.089999914</v>
      </c>
      <c r="AJ28" s="3">
        <f>AJ12-AJ27</f>
        <v>186190083.03999996</v>
      </c>
      <c r="AK28" s="19"/>
      <c r="AL28" s="3">
        <f>AL12-AL27</f>
        <v>-67445156.320000172</v>
      </c>
      <c r="AM28" s="3">
        <f>AM12-AM27</f>
        <v>91036262.029999971</v>
      </c>
      <c r="AN28" s="16"/>
      <c r="AO28" s="3">
        <f>AO12-AO27</f>
        <v>-40308559.720000029</v>
      </c>
      <c r="AP28" s="3">
        <f>AP12-AP27</f>
        <v>12345208.120000005</v>
      </c>
      <c r="AQ28" s="16"/>
      <c r="AR28" s="3">
        <f>AR12-AR27</f>
        <v>-54303903.120000005</v>
      </c>
      <c r="AS28" s="3">
        <f>AS12-AS27</f>
        <v>32790415.169999987</v>
      </c>
      <c r="AT28" s="16"/>
      <c r="AU28" s="3">
        <f>AU12-AU27</f>
        <v>-25657722.969999969</v>
      </c>
      <c r="AV28" s="3">
        <f>AV12-AV27</f>
        <v>38876734.780000001</v>
      </c>
      <c r="AW28" s="16"/>
      <c r="AX28" s="3">
        <f>AX12-AX27</f>
        <v>-43776435.330000043</v>
      </c>
      <c r="AY28" s="3">
        <f>AY12-AY27</f>
        <v>30937900.5</v>
      </c>
      <c r="AZ28" s="16"/>
      <c r="BA28" s="3">
        <f>BA12-BA27</f>
        <v>-10079963.029999971</v>
      </c>
      <c r="BB28" s="3">
        <f>BB12-BB27</f>
        <v>7410947.6699999869</v>
      </c>
      <c r="BC28" s="16"/>
      <c r="BD28" s="3">
        <f>BD12-BD27</f>
        <v>-40795619.75999999</v>
      </c>
      <c r="BE28" s="3">
        <f>BE12-BE27</f>
        <v>1125991.4399999976</v>
      </c>
      <c r="BF28" s="16"/>
      <c r="BG28" s="3">
        <f>BG12-BG27</f>
        <v>-30444681</v>
      </c>
      <c r="BH28" s="3">
        <f>BH12-BH27</f>
        <v>5617036.25</v>
      </c>
      <c r="BI28" s="16"/>
      <c r="BJ28" s="3">
        <f>BJ12-BJ27</f>
        <v>-2417279.6599999666</v>
      </c>
      <c r="BK28" s="3">
        <f>BK12-BK27</f>
        <v>15428646.319999993</v>
      </c>
      <c r="BL28" s="16"/>
      <c r="BM28" s="3">
        <f>BM12-BM27</f>
        <v>-78845084.910000086</v>
      </c>
      <c r="BN28" s="3">
        <f>BN12-BN27</f>
        <v>78374865.660000026</v>
      </c>
      <c r="BO28" s="16"/>
      <c r="BP28" s="3">
        <f>BP12-BP27</f>
        <v>-10681280.420000017</v>
      </c>
      <c r="BQ28" s="3">
        <f>BQ12-BQ27</f>
        <v>53741504.389999986</v>
      </c>
      <c r="BR28" s="16"/>
      <c r="BS28" s="3">
        <f>BS12-BS27</f>
        <v>-36424729.01000005</v>
      </c>
      <c r="BT28" s="3">
        <f>BT12-BT27</f>
        <v>41696315.430000007</v>
      </c>
      <c r="BU28" s="16"/>
      <c r="BV28" s="3">
        <f>BV12-BV27</f>
        <v>-142012520.02000046</v>
      </c>
      <c r="BW28" s="3">
        <f>BW12-BW27</f>
        <v>245030096.5999999</v>
      </c>
      <c r="BX28" s="16"/>
      <c r="BY28" s="3">
        <f>BY12-BY27</f>
        <v>-196000000</v>
      </c>
      <c r="BZ28" s="3">
        <f>BZ12-BZ27</f>
        <v>415019333.99000072</v>
      </c>
      <c r="CA28" s="16"/>
      <c r="CB28" s="3">
        <f t="shared" ref="CB28:CC28" si="31">BY28+BV28+BS28+BP28+BM28+BJ28+BG28+BD28+BA28+AX28+AU28+AR28+AO28+AL28+AI28+AF28+AC28+Z28+W28+T28+Q28+N28+K28+H28+E28+B28</f>
        <v>-1250594076.2700007</v>
      </c>
      <c r="CC28" s="3">
        <f t="shared" si="31"/>
        <v>2181886727.9400005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B34" s="43"/>
      <c r="C34" s="43"/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4"/>
      <c r="C35" s="45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36" s="33"/>
      <c r="C36" s="33"/>
      <c r="BE36" s="33"/>
      <c r="BF36" s="15"/>
      <c r="BG36" s="33"/>
      <c r="CF36" s="23"/>
      <c r="CG36" s="23"/>
      <c r="CH36" s="23"/>
      <c r="CI36" s="23"/>
    </row>
    <row r="37" spans="1:87" x14ac:dyDescent="0.2">
      <c r="B37" s="33"/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12" sqref="B1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28515625" style="22" customWidth="1"/>
    <col min="5" max="6" width="16.28515625" style="22" customWidth="1"/>
    <col min="7" max="7" width="8.28515625" style="22" customWidth="1"/>
    <col min="8" max="8" width="16.85546875" style="22" customWidth="1"/>
    <col min="9" max="9" width="16.28515625" style="22" customWidth="1"/>
    <col min="10" max="10" width="8.28515625" style="22" customWidth="1"/>
    <col min="11" max="11" width="16.5703125" style="22" customWidth="1"/>
    <col min="12" max="12" width="16" style="22" customWidth="1"/>
    <col min="13" max="13" width="8.28515625" style="22" customWidth="1"/>
    <col min="14" max="14" width="15.85546875" style="22" customWidth="1"/>
    <col min="15" max="15" width="15.5703125" style="22" customWidth="1"/>
    <col min="16" max="16" width="8.28515625" style="22" customWidth="1"/>
    <col min="17" max="17" width="15.28515625" style="22" customWidth="1"/>
    <col min="18" max="18" width="14.28515625" style="22" customWidth="1"/>
    <col min="19" max="19" width="8.28515625" style="22" customWidth="1"/>
    <col min="20" max="20" width="16.140625" style="22" customWidth="1"/>
    <col min="21" max="21" width="15.28515625" style="22" customWidth="1"/>
    <col min="22" max="22" width="8.28515625" style="22" customWidth="1"/>
    <col min="23" max="23" width="16.5703125" style="22" customWidth="1"/>
    <col min="24" max="24" width="14.140625" style="22" customWidth="1"/>
    <col min="25" max="25" width="8.28515625" style="22" customWidth="1"/>
    <col min="26" max="27" width="16.42578125" style="22" customWidth="1"/>
    <col min="28" max="28" width="8.28515625" style="22" customWidth="1"/>
    <col min="29" max="29" width="16.85546875" style="22" customWidth="1"/>
    <col min="30" max="30" width="17.28515625" style="22" customWidth="1"/>
    <col min="31" max="31" width="8.28515625" style="22" customWidth="1"/>
    <col min="32" max="32" width="16.140625" style="22" customWidth="1"/>
    <col min="33" max="33" width="16.28515625" style="22" customWidth="1"/>
    <col min="34" max="34" width="8.28515625" style="22" customWidth="1"/>
    <col min="35" max="35" width="16.42578125" style="22" customWidth="1"/>
    <col min="36" max="36" width="15.7109375" style="22" customWidth="1"/>
    <col min="37" max="37" width="8.28515625" style="22" customWidth="1"/>
    <col min="38" max="38" width="17.140625" style="22" customWidth="1"/>
    <col min="39" max="39" width="17" style="22" customWidth="1"/>
    <col min="40" max="40" width="8.28515625" style="22" customWidth="1"/>
    <col min="41" max="41" width="15.28515625" style="22" customWidth="1"/>
    <col min="42" max="42" width="15.7109375" style="22" customWidth="1"/>
    <col min="43" max="43" width="8.28515625" style="22" customWidth="1"/>
    <col min="44" max="44" width="16.28515625" style="22" customWidth="1"/>
    <col min="45" max="45" width="15.85546875" style="22" customWidth="1"/>
    <col min="46" max="46" width="8.28515625" style="22" customWidth="1"/>
    <col min="47" max="47" width="15.5703125" style="22" customWidth="1"/>
    <col min="48" max="48" width="15.140625" style="22" customWidth="1"/>
    <col min="49" max="49" width="8.28515625" style="22" customWidth="1"/>
    <col min="50" max="50" width="15.5703125" style="22" customWidth="1"/>
    <col min="51" max="51" width="15.140625" style="22" customWidth="1"/>
    <col min="52" max="52" width="8.28515625" style="22" customWidth="1"/>
    <col min="53" max="53" width="15.7109375" style="22" customWidth="1"/>
    <col min="54" max="54" width="14.28515625" style="22" customWidth="1"/>
    <col min="55" max="55" width="8.28515625" style="22" customWidth="1"/>
    <col min="56" max="56" width="16.85546875" style="22" customWidth="1"/>
    <col min="57" max="57" width="16" style="22" customWidth="1"/>
    <col min="58" max="58" width="8.28515625" style="22" customWidth="1"/>
    <col min="59" max="59" width="16.5703125" style="22" customWidth="1"/>
    <col min="60" max="60" width="15.85546875" style="22" customWidth="1"/>
    <col min="61" max="61" width="8.28515625" style="22" customWidth="1"/>
    <col min="62" max="62" width="15.140625" style="22" customWidth="1"/>
    <col min="63" max="63" width="15.28515625" style="22" customWidth="1"/>
    <col min="64" max="64" width="8.28515625" style="22" customWidth="1"/>
    <col min="65" max="65" width="15.28515625" style="22" customWidth="1"/>
    <col min="66" max="66" width="15.42578125" style="22" customWidth="1"/>
    <col min="67" max="67" width="8.28515625" style="22" customWidth="1"/>
    <col min="68" max="68" width="15.5703125" style="22" customWidth="1"/>
    <col min="69" max="69" width="15.7109375" style="22" customWidth="1"/>
    <col min="70" max="70" width="8.28515625" style="22" customWidth="1"/>
    <col min="71" max="71" width="15.5703125" style="22" customWidth="1"/>
    <col min="72" max="72" width="15.140625" style="22" customWidth="1"/>
    <col min="73" max="73" width="8.28515625" style="22" customWidth="1"/>
    <col min="74" max="74" width="16.85546875" style="22" customWidth="1"/>
    <col min="75" max="75" width="15.85546875" style="22" customWidth="1"/>
    <col min="76" max="76" width="8.28515625" style="22" customWidth="1"/>
    <col min="77" max="77" width="17" style="22" customWidth="1"/>
    <col min="78" max="78" width="16.28515625" style="22" customWidth="1"/>
    <col min="79" max="79" width="8.28515625" style="22" customWidth="1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4" t="s">
        <v>76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5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3.15" customHeight="1" x14ac:dyDescent="0.2">
      <c r="A4" s="61"/>
      <c r="B4" s="60" t="s">
        <v>26</v>
      </c>
      <c r="C4" s="60" t="s">
        <v>61</v>
      </c>
      <c r="D4" s="62" t="s">
        <v>27</v>
      </c>
      <c r="E4" s="60" t="s">
        <v>26</v>
      </c>
      <c r="F4" s="60" t="s">
        <v>61</v>
      </c>
      <c r="G4" s="62" t="s">
        <v>27</v>
      </c>
      <c r="H4" s="60" t="s">
        <v>26</v>
      </c>
      <c r="I4" s="60" t="s">
        <v>61</v>
      </c>
      <c r="J4" s="62" t="s">
        <v>27</v>
      </c>
      <c r="K4" s="60" t="s">
        <v>26</v>
      </c>
      <c r="L4" s="60" t="s">
        <v>61</v>
      </c>
      <c r="M4" s="62" t="s">
        <v>27</v>
      </c>
      <c r="N4" s="60" t="s">
        <v>26</v>
      </c>
      <c r="O4" s="60" t="s">
        <v>61</v>
      </c>
      <c r="P4" s="62" t="s">
        <v>27</v>
      </c>
      <c r="Q4" s="60" t="s">
        <v>26</v>
      </c>
      <c r="R4" s="60" t="s">
        <v>61</v>
      </c>
      <c r="S4" s="62" t="s">
        <v>27</v>
      </c>
      <c r="T4" s="60" t="s">
        <v>26</v>
      </c>
      <c r="U4" s="60" t="s">
        <v>61</v>
      </c>
      <c r="V4" s="62" t="s">
        <v>27</v>
      </c>
      <c r="W4" s="60" t="s">
        <v>26</v>
      </c>
      <c r="X4" s="60" t="s">
        <v>61</v>
      </c>
      <c r="Y4" s="62" t="s">
        <v>27</v>
      </c>
      <c r="Z4" s="60" t="s">
        <v>26</v>
      </c>
      <c r="AA4" s="60" t="s">
        <v>61</v>
      </c>
      <c r="AB4" s="62" t="s">
        <v>27</v>
      </c>
      <c r="AC4" s="60" t="s">
        <v>26</v>
      </c>
      <c r="AD4" s="60" t="s">
        <v>61</v>
      </c>
      <c r="AE4" s="62" t="s">
        <v>27</v>
      </c>
      <c r="AF4" s="60" t="s">
        <v>26</v>
      </c>
      <c r="AG4" s="60" t="s">
        <v>61</v>
      </c>
      <c r="AH4" s="62" t="s">
        <v>27</v>
      </c>
      <c r="AI4" s="60" t="s">
        <v>26</v>
      </c>
      <c r="AJ4" s="60" t="s">
        <v>61</v>
      </c>
      <c r="AK4" s="62" t="s">
        <v>27</v>
      </c>
      <c r="AL4" s="60" t="s">
        <v>26</v>
      </c>
      <c r="AM4" s="60" t="s">
        <v>61</v>
      </c>
      <c r="AN4" s="62" t="s">
        <v>27</v>
      </c>
      <c r="AO4" s="60" t="s">
        <v>26</v>
      </c>
      <c r="AP4" s="60" t="s">
        <v>61</v>
      </c>
      <c r="AQ4" s="62" t="s">
        <v>27</v>
      </c>
      <c r="AR4" s="60" t="s">
        <v>26</v>
      </c>
      <c r="AS4" s="60" t="s">
        <v>61</v>
      </c>
      <c r="AT4" s="62" t="s">
        <v>27</v>
      </c>
      <c r="AU4" s="60" t="s">
        <v>26</v>
      </c>
      <c r="AV4" s="60" t="s">
        <v>61</v>
      </c>
      <c r="AW4" s="62" t="s">
        <v>27</v>
      </c>
      <c r="AX4" s="60" t="s">
        <v>26</v>
      </c>
      <c r="AY4" s="60" t="s">
        <v>61</v>
      </c>
      <c r="AZ4" s="62" t="s">
        <v>27</v>
      </c>
      <c r="BA4" s="60" t="s">
        <v>26</v>
      </c>
      <c r="BB4" s="60" t="s">
        <v>61</v>
      </c>
      <c r="BC4" s="62" t="s">
        <v>27</v>
      </c>
      <c r="BD4" s="60" t="s">
        <v>26</v>
      </c>
      <c r="BE4" s="60" t="s">
        <v>61</v>
      </c>
      <c r="BF4" s="62" t="s">
        <v>27</v>
      </c>
      <c r="BG4" s="60" t="s">
        <v>26</v>
      </c>
      <c r="BH4" s="60" t="s">
        <v>61</v>
      </c>
      <c r="BI4" s="62" t="s">
        <v>27</v>
      </c>
      <c r="BJ4" s="60" t="s">
        <v>26</v>
      </c>
      <c r="BK4" s="60" t="s">
        <v>61</v>
      </c>
      <c r="BL4" s="62" t="s">
        <v>27</v>
      </c>
      <c r="BM4" s="60" t="s">
        <v>26</v>
      </c>
      <c r="BN4" s="60" t="s">
        <v>61</v>
      </c>
      <c r="BO4" s="62" t="s">
        <v>27</v>
      </c>
      <c r="BP4" s="60" t="s">
        <v>26</v>
      </c>
      <c r="BQ4" s="60" t="s">
        <v>61</v>
      </c>
      <c r="BR4" s="62" t="s">
        <v>27</v>
      </c>
      <c r="BS4" s="60" t="s">
        <v>26</v>
      </c>
      <c r="BT4" s="60" t="s">
        <v>61</v>
      </c>
      <c r="BU4" s="62" t="s">
        <v>27</v>
      </c>
      <c r="BV4" s="60" t="s">
        <v>26</v>
      </c>
      <c r="BW4" s="60" t="s">
        <v>61</v>
      </c>
      <c r="BX4" s="62" t="s">
        <v>27</v>
      </c>
      <c r="BY4" s="60" t="s">
        <v>26</v>
      </c>
      <c r="BZ4" s="60" t="s">
        <v>61</v>
      </c>
      <c r="CA4" s="62" t="s">
        <v>27</v>
      </c>
      <c r="CB4" s="60" t="s">
        <v>26</v>
      </c>
      <c r="CC4" s="60" t="s">
        <v>61</v>
      </c>
      <c r="CD4" s="62" t="s">
        <v>27</v>
      </c>
    </row>
    <row r="5" spans="1:87" ht="37.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3"/>
      <c r="CF5" s="23"/>
      <c r="CG5" s="23"/>
      <c r="CH5" s="23"/>
      <c r="CI5" s="23"/>
    </row>
    <row r="6" spans="1:87" ht="15.75" x14ac:dyDescent="0.2">
      <c r="A6" s="5" t="s">
        <v>28</v>
      </c>
      <c r="B6" s="26">
        <v>466706481.64999998</v>
      </c>
      <c r="C6" s="26">
        <v>315697871.12</v>
      </c>
      <c r="D6" s="25">
        <f>IF(B6&gt;0,C6/B6,0)</f>
        <v>0.67643772592117801</v>
      </c>
      <c r="E6" s="26">
        <v>59528480</v>
      </c>
      <c r="F6" s="26">
        <v>41865717.229999997</v>
      </c>
      <c r="G6" s="46">
        <f t="shared" ref="G6:G27" si="0">IF(E6&gt;0,F6/E6,0)</f>
        <v>0.70328886660637058</v>
      </c>
      <c r="H6" s="26">
        <v>1556451772.0699999</v>
      </c>
      <c r="I6" s="26">
        <v>948243399.79999995</v>
      </c>
      <c r="J6" s="46">
        <f t="shared" ref="J6:J27" si="1">IF(H6&gt;0,I6/H6,0)</f>
        <v>0.6092340391240556</v>
      </c>
      <c r="K6" s="26">
        <v>569937357.86000001</v>
      </c>
      <c r="L6" s="26">
        <v>397519906.16000003</v>
      </c>
      <c r="M6" s="46">
        <f t="shared" ref="M6:M27" si="2">IF(K6&gt;0,L6/K6,0)</f>
        <v>0.69747999613958844</v>
      </c>
      <c r="N6" s="26">
        <v>142115592.46000001</v>
      </c>
      <c r="O6" s="26">
        <v>88340806.090000004</v>
      </c>
      <c r="P6" s="46">
        <f t="shared" ref="P6:P27" si="3">IF(N6&gt;0,O6/N6,0)</f>
        <v>0.62161234077720562</v>
      </c>
      <c r="Q6" s="26">
        <v>107055969</v>
      </c>
      <c r="R6" s="26">
        <v>61686166.479999997</v>
      </c>
      <c r="S6" s="46">
        <f t="shared" ref="S6:S27" si="4">IF(Q6&gt;0,R6/Q6,0)</f>
        <v>0.57620483057791949</v>
      </c>
      <c r="T6" s="26">
        <v>706139729.49000001</v>
      </c>
      <c r="U6" s="26">
        <v>445400072.54000002</v>
      </c>
      <c r="V6" s="46">
        <f t="shared" ref="V6:V27" si="5">IF(T6&gt;0,U6/T6,0)</f>
        <v>0.63075345280697392</v>
      </c>
      <c r="W6" s="26">
        <v>109141721.43000001</v>
      </c>
      <c r="X6" s="26">
        <v>78170835.650000006</v>
      </c>
      <c r="Y6" s="46">
        <f t="shared" ref="Y6:Y27" si="6">IF(W6&gt;0,X6/W6,0)</f>
        <v>0.71623238689831614</v>
      </c>
      <c r="Z6" s="26">
        <v>572042638.07000005</v>
      </c>
      <c r="AA6" s="26">
        <v>409731145.25</v>
      </c>
      <c r="AB6" s="46">
        <f t="shared" ref="AB6:AB27" si="7">IF(Z6&gt;0,AA6/Z6,0)</f>
        <v>0.71625979950092777</v>
      </c>
      <c r="AC6" s="26">
        <v>425697841</v>
      </c>
      <c r="AD6" s="26">
        <v>288270153.37</v>
      </c>
      <c r="AE6" s="46">
        <f t="shared" ref="AE6:AE27" si="8">IF(AC6&gt;0,AD6/AC6,0)</f>
        <v>0.6771708136757969</v>
      </c>
      <c r="AF6" s="26">
        <v>69762076</v>
      </c>
      <c r="AG6" s="26">
        <v>36531432.149999999</v>
      </c>
      <c r="AH6" s="46">
        <f t="shared" ref="AH6:AH27" si="9">IF(AF6&gt;0,AG6/AF6,0)</f>
        <v>0.52365746899504539</v>
      </c>
      <c r="AI6" s="26">
        <v>527197097.13</v>
      </c>
      <c r="AJ6" s="26">
        <v>383298518.30000001</v>
      </c>
      <c r="AK6" s="46">
        <f t="shared" ref="AK6:AK27" si="10">IF(AI6&gt;0,AJ6/AI6,0)</f>
        <v>0.72704975119672088</v>
      </c>
      <c r="AL6" s="26">
        <v>822489673.92999995</v>
      </c>
      <c r="AM6" s="26">
        <v>468144559.63</v>
      </c>
      <c r="AN6" s="46">
        <f t="shared" ref="AN6:AN27" si="11">IF(AL6&gt;0,AM6/AL6,0)</f>
        <v>0.56917986263964038</v>
      </c>
      <c r="AO6" s="26">
        <v>259219228.90000001</v>
      </c>
      <c r="AP6" s="26">
        <v>139035066.88</v>
      </c>
      <c r="AQ6" s="46">
        <f t="shared" ref="AQ6:AQ27" si="12">IF(AO6&gt;0,AP6/AO6,0)</f>
        <v>0.53636093074575142</v>
      </c>
      <c r="AR6" s="26">
        <v>139101006</v>
      </c>
      <c r="AS6" s="26">
        <v>89580893.459999993</v>
      </c>
      <c r="AT6" s="46">
        <f t="shared" ref="AT6:AT27" si="13">IF(AR6&gt;0,AS6/AR6,0)</f>
        <v>0.6439988899864606</v>
      </c>
      <c r="AU6" s="26">
        <v>117900651</v>
      </c>
      <c r="AV6" s="26">
        <v>83511386.079999998</v>
      </c>
      <c r="AW6" s="46">
        <f t="shared" ref="AW6:AW27" si="14">IF(AU6&gt;0,AV6/AU6,0)</f>
        <v>0.70831997424679194</v>
      </c>
      <c r="AX6" s="26">
        <v>171162280</v>
      </c>
      <c r="AY6" s="26">
        <v>102564504.44</v>
      </c>
      <c r="AZ6" s="46">
        <f t="shared" ref="AZ6:AZ27" si="15">IF(AX6&gt;0,AY6/AX6,0)</f>
        <v>0.59922375677631778</v>
      </c>
      <c r="BA6" s="26">
        <v>99579057.189999998</v>
      </c>
      <c r="BB6" s="26">
        <v>72238476.739999995</v>
      </c>
      <c r="BC6" s="46">
        <f t="shared" ref="BC6:BC27" si="16">IF(BA6&gt;0,BB6/BA6,0)</f>
        <v>0.72543844838947102</v>
      </c>
      <c r="BD6" s="26">
        <v>374554863.05000001</v>
      </c>
      <c r="BE6" s="26">
        <v>237370005.16</v>
      </c>
      <c r="BF6" s="46">
        <f t="shared" ref="BF6:BF27" si="17">IF(BD6&gt;0,BE6/BD6,0)</f>
        <v>0.6337389487539854</v>
      </c>
      <c r="BG6" s="26">
        <v>293424655</v>
      </c>
      <c r="BH6" s="26">
        <v>161866809.12</v>
      </c>
      <c r="BI6" s="46">
        <f t="shared" ref="BI6:BI27" si="18">IF(BG6&gt;0,BH6/BG6,0)</f>
        <v>0.55164692660199266</v>
      </c>
      <c r="BJ6" s="26">
        <v>68554000</v>
      </c>
      <c r="BK6" s="26">
        <v>45329489.689999998</v>
      </c>
      <c r="BL6" s="46">
        <f t="shared" ref="BL6:BL27" si="19">IF(BJ6&gt;0,BK6/BJ6,0)</f>
        <v>0.66122311885520901</v>
      </c>
      <c r="BM6" s="26">
        <v>304538084.64999998</v>
      </c>
      <c r="BN6" s="26">
        <v>206932304.52000001</v>
      </c>
      <c r="BO6" s="46">
        <f t="shared" ref="BO6:BO27" si="20">IF(BM6&gt;0,BN6/BM6,0)</f>
        <v>0.67949565243317112</v>
      </c>
      <c r="BP6" s="26">
        <v>101095808</v>
      </c>
      <c r="BQ6" s="26">
        <v>71404959.219999999</v>
      </c>
      <c r="BR6" s="46">
        <f t="shared" ref="BR6:BR27" si="21">IF(BP6&gt;0,BQ6/BP6,0)</f>
        <v>0.70630979298370111</v>
      </c>
      <c r="BS6" s="26">
        <v>196736487.56</v>
      </c>
      <c r="BT6" s="26">
        <v>125678640.31</v>
      </c>
      <c r="BU6" s="46">
        <f t="shared" ref="BU6:BU27" si="22">IF(BS6&gt;0,BT6/BS6,0)</f>
        <v>0.63881713996581835</v>
      </c>
      <c r="BV6" s="26">
        <v>1993914000</v>
      </c>
      <c r="BW6" s="26">
        <v>1328342751.73</v>
      </c>
      <c r="BX6" s="46">
        <f t="shared" ref="BX6:BX27" si="23">IF(BV6&gt;0,BW6/BV6,0)</f>
        <v>0.6661986182603663</v>
      </c>
      <c r="BY6" s="26">
        <v>5078701568</v>
      </c>
      <c r="BZ6" s="26">
        <v>3300686940.98</v>
      </c>
      <c r="CA6" s="12">
        <f t="shared" ref="CA6:CA27" si="24">IF(BY6&gt;0,BZ6/BY6,0)</f>
        <v>0.64990763816032127</v>
      </c>
      <c r="CB6" s="3">
        <f>B6+E6+H6+K6+N6+Q6+T6+W6+Z6+AC6+AF6+AI6+AL6+AO6+AR6+AU6+AX6+BA6+BD6+BG6+BJ6+BM6+BP6+BS6+BV6+BY6</f>
        <v>15332748119.439999</v>
      </c>
      <c r="CC6" s="3">
        <f>C6+F6+I6+L6+O6+R6+U6+X6+AA6+AD6+AG6+AJ6+AM6+AP6+AS6+AV6+AY6+BB6+BE6+BH6+BK6+BN6+BQ6+BT6+BW6+BZ6</f>
        <v>9927442812.1000004</v>
      </c>
      <c r="CD6" s="19">
        <f t="shared" ref="CD6:CD27" si="25">IF(CB6&gt;0,CC6/CB6,0)</f>
        <v>0.64746663381975533</v>
      </c>
      <c r="CF6" s="27"/>
      <c r="CG6" s="27"/>
      <c r="CH6" s="23"/>
      <c r="CI6" s="23"/>
    </row>
    <row r="7" spans="1:87" ht="31.5" x14ac:dyDescent="0.2">
      <c r="A7" s="5" t="s">
        <v>29</v>
      </c>
      <c r="B7" s="26">
        <v>120000</v>
      </c>
      <c r="C7" s="26">
        <v>120000</v>
      </c>
      <c r="D7" s="25">
        <f t="shared" ref="D7:D27" si="26">IF(B7&gt;0,C7/B7,0)</f>
        <v>1</v>
      </c>
      <c r="E7" s="26">
        <v>50580940</v>
      </c>
      <c r="F7" s="26">
        <v>37948206</v>
      </c>
      <c r="G7" s="46">
        <f t="shared" si="0"/>
        <v>0.75024714843180063</v>
      </c>
      <c r="H7" s="26">
        <v>170187</v>
      </c>
      <c r="I7" s="26">
        <v>170187</v>
      </c>
      <c r="J7" s="46">
        <f t="shared" si="1"/>
        <v>1</v>
      </c>
      <c r="K7" s="26">
        <v>0</v>
      </c>
      <c r="L7" s="26">
        <v>0</v>
      </c>
      <c r="M7" s="46">
        <f t="shared" si="2"/>
        <v>0</v>
      </c>
      <c r="N7" s="26">
        <v>54336245</v>
      </c>
      <c r="O7" s="26">
        <v>40772132</v>
      </c>
      <c r="P7" s="46">
        <f t="shared" si="3"/>
        <v>0.75036712603162037</v>
      </c>
      <c r="Q7" s="26">
        <v>77761871</v>
      </c>
      <c r="R7" s="26">
        <v>58368907</v>
      </c>
      <c r="S7" s="46">
        <f t="shared" si="4"/>
        <v>0.75061088743608029</v>
      </c>
      <c r="T7" s="26">
        <v>60000</v>
      </c>
      <c r="U7" s="26">
        <v>60000</v>
      </c>
      <c r="V7" s="46">
        <f t="shared" si="5"/>
        <v>1</v>
      </c>
      <c r="W7" s="26">
        <v>35068365</v>
      </c>
      <c r="X7" s="26">
        <v>26386270</v>
      </c>
      <c r="Y7" s="46">
        <f t="shared" si="6"/>
        <v>0.75242373004843544</v>
      </c>
      <c r="Z7" s="26">
        <v>40914</v>
      </c>
      <c r="AA7" s="26">
        <v>40914</v>
      </c>
      <c r="AB7" s="46">
        <f t="shared" si="7"/>
        <v>1</v>
      </c>
      <c r="AC7" s="26">
        <v>90000</v>
      </c>
      <c r="AD7" s="26">
        <v>90000</v>
      </c>
      <c r="AE7" s="46">
        <f t="shared" si="8"/>
        <v>1</v>
      </c>
      <c r="AF7" s="26">
        <v>91702087</v>
      </c>
      <c r="AG7" s="26">
        <v>68779063</v>
      </c>
      <c r="AH7" s="46">
        <f t="shared" si="9"/>
        <v>0.75002723765708845</v>
      </c>
      <c r="AI7" s="26">
        <v>49167</v>
      </c>
      <c r="AJ7" s="26">
        <v>49167</v>
      </c>
      <c r="AK7" s="46">
        <f t="shared" si="10"/>
        <v>1</v>
      </c>
      <c r="AL7" s="26">
        <v>268005</v>
      </c>
      <c r="AM7" s="26">
        <v>268005</v>
      </c>
      <c r="AN7" s="46">
        <f t="shared" si="11"/>
        <v>1</v>
      </c>
      <c r="AO7" s="26">
        <v>230000</v>
      </c>
      <c r="AP7" s="26">
        <v>230000</v>
      </c>
      <c r="AQ7" s="46">
        <f t="shared" si="12"/>
        <v>1</v>
      </c>
      <c r="AR7" s="26">
        <v>95945553</v>
      </c>
      <c r="AS7" s="26">
        <v>71969161</v>
      </c>
      <c r="AT7" s="46">
        <f t="shared" si="13"/>
        <v>0.75010418669430146</v>
      </c>
      <c r="AU7" s="26">
        <v>95082730</v>
      </c>
      <c r="AV7" s="26">
        <v>71368552</v>
      </c>
      <c r="AW7" s="46">
        <f t="shared" si="14"/>
        <v>0.75059426669806384</v>
      </c>
      <c r="AX7" s="26">
        <v>60153369</v>
      </c>
      <c r="AY7" s="26">
        <v>45156776</v>
      </c>
      <c r="AZ7" s="46">
        <f t="shared" si="15"/>
        <v>0.75069404674574425</v>
      </c>
      <c r="BA7" s="26">
        <v>48700469</v>
      </c>
      <c r="BB7" s="26">
        <v>45355234</v>
      </c>
      <c r="BC7" s="46">
        <f t="shared" si="16"/>
        <v>0.93131000442726741</v>
      </c>
      <c r="BD7" s="26">
        <v>6369681</v>
      </c>
      <c r="BE7" s="26">
        <v>4784763</v>
      </c>
      <c r="BF7" s="46">
        <f t="shared" si="17"/>
        <v>0.75117780623550845</v>
      </c>
      <c r="BG7" s="26">
        <v>163893</v>
      </c>
      <c r="BH7" s="26">
        <v>163893</v>
      </c>
      <c r="BI7" s="46">
        <f t="shared" si="18"/>
        <v>1</v>
      </c>
      <c r="BJ7" s="26">
        <v>60087616</v>
      </c>
      <c r="BK7" s="26">
        <v>45085715</v>
      </c>
      <c r="BL7" s="46">
        <f t="shared" si="19"/>
        <v>0.75033289721462737</v>
      </c>
      <c r="BM7" s="26">
        <v>29697704</v>
      </c>
      <c r="BN7" s="26">
        <v>22310781</v>
      </c>
      <c r="BO7" s="46">
        <f t="shared" si="20"/>
        <v>0.75126282489717056</v>
      </c>
      <c r="BP7" s="26">
        <v>71457314</v>
      </c>
      <c r="BQ7" s="26">
        <v>53616638</v>
      </c>
      <c r="BR7" s="46">
        <f t="shared" si="21"/>
        <v>0.75033100180619716</v>
      </c>
      <c r="BS7" s="26">
        <v>21908150</v>
      </c>
      <c r="BT7" s="26">
        <v>16499867</v>
      </c>
      <c r="BU7" s="46">
        <f t="shared" si="22"/>
        <v>0.75313830697708384</v>
      </c>
      <c r="BV7" s="26">
        <v>41390288</v>
      </c>
      <c r="BW7" s="26">
        <v>41390288</v>
      </c>
      <c r="BX7" s="46">
        <f t="shared" si="23"/>
        <v>1</v>
      </c>
      <c r="BY7" s="26">
        <v>48699853.380000003</v>
      </c>
      <c r="BZ7" s="26">
        <v>48699853.380000003</v>
      </c>
      <c r="CA7" s="12">
        <f t="shared" si="24"/>
        <v>1</v>
      </c>
      <c r="CB7" s="3">
        <f>B7+E7+H7+K7+N7+Q7+T7+W7+Z7+AC7+AF7+AI7+AL7+AO7+AR7+AU7+AX7+BA7+BD7+BG7+BJ7+BM7+BP7+BS7+BV7+BY7</f>
        <v>890134401.38</v>
      </c>
      <c r="CC7" s="3">
        <f t="shared" ref="CC7:CC12" si="27">BZ7+BW7+BT7+BQ7+BN7+BK7+BH7+BE7+BB7+AY7+AV7+AS7+AP7+AM7+AJ7+AG7+AD7+AA7+X7+U7+R7+O7+L7+I7+F7+C7</f>
        <v>699684372.38</v>
      </c>
      <c r="CD7" s="19">
        <f t="shared" si="25"/>
        <v>0.78604351353600077</v>
      </c>
      <c r="CF7" s="27"/>
      <c r="CG7" s="27"/>
      <c r="CH7" s="23"/>
      <c r="CI7" s="23"/>
    </row>
    <row r="8" spans="1:87" ht="47.25" x14ac:dyDescent="0.2">
      <c r="A8" s="5" t="s">
        <v>30</v>
      </c>
      <c r="B8" s="26">
        <v>111940320.34</v>
      </c>
      <c r="C8" s="26">
        <v>58530866.030000001</v>
      </c>
      <c r="D8" s="25">
        <f t="shared" si="26"/>
        <v>0.52287563455439723</v>
      </c>
      <c r="E8" s="26">
        <v>16529668.5</v>
      </c>
      <c r="F8" s="26">
        <v>4449204.74</v>
      </c>
      <c r="G8" s="46">
        <f t="shared" si="0"/>
        <v>0.26916478936041582</v>
      </c>
      <c r="H8" s="26">
        <v>589673699.58000004</v>
      </c>
      <c r="I8" s="26">
        <v>234131221.94</v>
      </c>
      <c r="J8" s="46">
        <f t="shared" si="1"/>
        <v>0.39705216988100689</v>
      </c>
      <c r="K8" s="26">
        <v>333628257.75999999</v>
      </c>
      <c r="L8" s="26">
        <v>147353843.33000001</v>
      </c>
      <c r="M8" s="46">
        <f t="shared" si="2"/>
        <v>0.44167075151050605</v>
      </c>
      <c r="N8" s="26">
        <v>56733184.43</v>
      </c>
      <c r="O8" s="26">
        <v>27078580.27</v>
      </c>
      <c r="P8" s="46">
        <f t="shared" si="3"/>
        <v>0.47729702716424799</v>
      </c>
      <c r="Q8" s="26">
        <v>31432962.879999999</v>
      </c>
      <c r="R8" s="26">
        <v>20557072.649999999</v>
      </c>
      <c r="S8" s="46">
        <f t="shared" si="4"/>
        <v>0.65399729349344748</v>
      </c>
      <c r="T8" s="26">
        <v>245116991.63999999</v>
      </c>
      <c r="U8" s="26">
        <v>123948610.18000001</v>
      </c>
      <c r="V8" s="46">
        <f t="shared" si="5"/>
        <v>0.50567122805603648</v>
      </c>
      <c r="W8" s="26">
        <v>306503239.81999999</v>
      </c>
      <c r="X8" s="26">
        <v>15554998.710000001</v>
      </c>
      <c r="Y8" s="46">
        <f t="shared" si="6"/>
        <v>5.0749867176395839E-2</v>
      </c>
      <c r="Z8" s="26">
        <v>110099228.17</v>
      </c>
      <c r="AA8" s="26">
        <v>56222890.409999996</v>
      </c>
      <c r="AB8" s="46">
        <f t="shared" si="7"/>
        <v>0.51065653542264966</v>
      </c>
      <c r="AC8" s="26">
        <v>229241949.94</v>
      </c>
      <c r="AD8" s="26">
        <v>58659210.229999997</v>
      </c>
      <c r="AE8" s="46">
        <f t="shared" si="8"/>
        <v>0.25588340286475925</v>
      </c>
      <c r="AF8" s="26">
        <v>52131010.350000001</v>
      </c>
      <c r="AG8" s="26">
        <v>40242660.780000001</v>
      </c>
      <c r="AH8" s="46">
        <f t="shared" si="9"/>
        <v>0.7719524426980533</v>
      </c>
      <c r="AI8" s="26">
        <v>219113601.25</v>
      </c>
      <c r="AJ8" s="26">
        <v>132749436.81999999</v>
      </c>
      <c r="AK8" s="46">
        <f t="shared" si="10"/>
        <v>0.60584754238299476</v>
      </c>
      <c r="AL8" s="26">
        <v>475337810.75</v>
      </c>
      <c r="AM8" s="26">
        <v>167532738.84999999</v>
      </c>
      <c r="AN8" s="46">
        <f t="shared" si="11"/>
        <v>0.35244984737414981</v>
      </c>
      <c r="AO8" s="26">
        <v>62171192.609999999</v>
      </c>
      <c r="AP8" s="26">
        <v>10206079.49</v>
      </c>
      <c r="AQ8" s="46">
        <f t="shared" si="12"/>
        <v>0.16416090896024393</v>
      </c>
      <c r="AR8" s="26">
        <v>141700165.06</v>
      </c>
      <c r="AS8" s="26">
        <v>18487247.440000001</v>
      </c>
      <c r="AT8" s="46">
        <f t="shared" si="13"/>
        <v>0.13046736700816092</v>
      </c>
      <c r="AU8" s="26">
        <v>57399429.700000003</v>
      </c>
      <c r="AV8" s="26">
        <v>30151474.789999999</v>
      </c>
      <c r="AW8" s="46">
        <f t="shared" si="14"/>
        <v>0.52529223630944888</v>
      </c>
      <c r="AX8" s="26">
        <v>278164838.13</v>
      </c>
      <c r="AY8" s="26">
        <v>81944365.430000007</v>
      </c>
      <c r="AZ8" s="46">
        <f t="shared" si="15"/>
        <v>0.29458922982819064</v>
      </c>
      <c r="BA8" s="26">
        <v>33420809.030000001</v>
      </c>
      <c r="BB8" s="26">
        <v>14597383.449999999</v>
      </c>
      <c r="BC8" s="46">
        <f t="shared" si="16"/>
        <v>0.4367752868249461</v>
      </c>
      <c r="BD8" s="26">
        <v>231881286.71000001</v>
      </c>
      <c r="BE8" s="26">
        <v>32739062.02</v>
      </c>
      <c r="BF8" s="46">
        <f t="shared" si="17"/>
        <v>0.14118889231861464</v>
      </c>
      <c r="BG8" s="26">
        <v>66228651.990000002</v>
      </c>
      <c r="BH8" s="26">
        <v>13923831.039999999</v>
      </c>
      <c r="BI8" s="46">
        <f t="shared" si="18"/>
        <v>0.21023878067308974</v>
      </c>
      <c r="BJ8" s="26">
        <v>90431941.950000003</v>
      </c>
      <c r="BK8" s="26">
        <v>8955698.9800000004</v>
      </c>
      <c r="BL8" s="46">
        <f t="shared" si="19"/>
        <v>9.9032474443063762E-2</v>
      </c>
      <c r="BM8" s="26">
        <v>68855729.870000005</v>
      </c>
      <c r="BN8" s="26">
        <v>27492243.170000002</v>
      </c>
      <c r="BO8" s="46">
        <f t="shared" si="20"/>
        <v>0.39927313561130651</v>
      </c>
      <c r="BP8" s="26">
        <v>48789187.390000001</v>
      </c>
      <c r="BQ8" s="26">
        <v>37984472.049999997</v>
      </c>
      <c r="BR8" s="46">
        <f t="shared" si="21"/>
        <v>0.77854283053268125</v>
      </c>
      <c r="BS8" s="26">
        <v>125134003.54000001</v>
      </c>
      <c r="BT8" s="26">
        <v>42174880.359999999</v>
      </c>
      <c r="BU8" s="46">
        <f t="shared" si="22"/>
        <v>0.33703772888972172</v>
      </c>
      <c r="BV8" s="26">
        <v>545078810.83000004</v>
      </c>
      <c r="BW8" s="26">
        <v>102135617.61</v>
      </c>
      <c r="BX8" s="46">
        <f t="shared" si="23"/>
        <v>0.18737770682092098</v>
      </c>
      <c r="BY8" s="26">
        <v>2531057394.1399999</v>
      </c>
      <c r="BZ8" s="26">
        <v>1429075035.71</v>
      </c>
      <c r="CA8" s="12">
        <f t="shared" si="24"/>
        <v>0.56461581591102938</v>
      </c>
      <c r="CB8" s="3">
        <f>B8+E8+H8+K8+N8+Q8+T8+W8+Z8+AC8+AF8+AI8+AL8+AO8+AR8+AU8+AX8+BA8+BD8+BG8+BJ8+BM8+BP8+BS8+BV8+BY8</f>
        <v>7057795366.3599987</v>
      </c>
      <c r="CC8" s="3">
        <f t="shared" si="27"/>
        <v>2936878726.48</v>
      </c>
      <c r="CD8" s="19">
        <f t="shared" si="25"/>
        <v>0.41611842991059567</v>
      </c>
      <c r="CF8" s="27"/>
      <c r="CG8" s="27"/>
      <c r="CH8" s="23"/>
      <c r="CI8" s="23"/>
    </row>
    <row r="9" spans="1:87" ht="47.25" x14ac:dyDescent="0.2">
      <c r="A9" s="5" t="s">
        <v>31</v>
      </c>
      <c r="B9" s="26">
        <v>392930959</v>
      </c>
      <c r="C9" s="26">
        <v>258070490.08000001</v>
      </c>
      <c r="D9" s="25">
        <f t="shared" si="26"/>
        <v>0.65678329530659363</v>
      </c>
      <c r="E9" s="26">
        <v>128558077</v>
      </c>
      <c r="F9" s="26">
        <v>85891911.299999997</v>
      </c>
      <c r="G9" s="46">
        <f t="shared" si="0"/>
        <v>0.66811758004127575</v>
      </c>
      <c r="H9" s="26">
        <v>962953165</v>
      </c>
      <c r="I9" s="26">
        <v>640940690.40999997</v>
      </c>
      <c r="J9" s="46">
        <f t="shared" si="1"/>
        <v>0.66559902776787694</v>
      </c>
      <c r="K9" s="26">
        <v>729092681</v>
      </c>
      <c r="L9" s="26">
        <v>506959103.37</v>
      </c>
      <c r="M9" s="46">
        <f t="shared" si="2"/>
        <v>0.69532875117422832</v>
      </c>
      <c r="N9" s="26">
        <v>272745507</v>
      </c>
      <c r="O9" s="26">
        <v>180214828.13999999</v>
      </c>
      <c r="P9" s="46">
        <f t="shared" si="3"/>
        <v>0.66074352652855972</v>
      </c>
      <c r="Q9" s="26">
        <v>253353847</v>
      </c>
      <c r="R9" s="26">
        <v>167668552.66999999</v>
      </c>
      <c r="S9" s="46">
        <f t="shared" si="4"/>
        <v>0.66179596108520899</v>
      </c>
      <c r="T9" s="26">
        <v>680957200</v>
      </c>
      <c r="U9" s="26">
        <v>496896239.5</v>
      </c>
      <c r="V9" s="46">
        <f t="shared" si="5"/>
        <v>0.72970260025152833</v>
      </c>
      <c r="W9" s="26">
        <v>147119310</v>
      </c>
      <c r="X9" s="26">
        <v>93711834.819999993</v>
      </c>
      <c r="Y9" s="46">
        <f t="shared" si="6"/>
        <v>0.63697848243034849</v>
      </c>
      <c r="Z9" s="26">
        <v>647457471</v>
      </c>
      <c r="AA9" s="26">
        <v>432677467.75999999</v>
      </c>
      <c r="AB9" s="46">
        <f t="shared" si="7"/>
        <v>0.66827164275628537</v>
      </c>
      <c r="AC9" s="26">
        <v>648263620</v>
      </c>
      <c r="AD9" s="26">
        <v>430318641.5</v>
      </c>
      <c r="AE9" s="46">
        <f t="shared" si="8"/>
        <v>0.66380192906706692</v>
      </c>
      <c r="AF9" s="26">
        <v>203409474</v>
      </c>
      <c r="AG9" s="26">
        <v>134986561.40000001</v>
      </c>
      <c r="AH9" s="46">
        <f t="shared" si="9"/>
        <v>0.66361983414794146</v>
      </c>
      <c r="AI9" s="26">
        <v>1012836431</v>
      </c>
      <c r="AJ9" s="26">
        <v>604818858.80999994</v>
      </c>
      <c r="AK9" s="46">
        <f t="shared" si="10"/>
        <v>0.59715353861516063</v>
      </c>
      <c r="AL9" s="26">
        <v>947410564</v>
      </c>
      <c r="AM9" s="26">
        <v>649831711.86000001</v>
      </c>
      <c r="AN9" s="46">
        <f t="shared" si="11"/>
        <v>0.68590296177022569</v>
      </c>
      <c r="AO9" s="26">
        <v>216375713</v>
      </c>
      <c r="AP9" s="26">
        <v>145543353.53</v>
      </c>
      <c r="AQ9" s="46">
        <f t="shared" si="12"/>
        <v>0.67264182061874944</v>
      </c>
      <c r="AR9" s="26">
        <v>195611215</v>
      </c>
      <c r="AS9" s="26">
        <v>135346768.66999999</v>
      </c>
      <c r="AT9" s="46">
        <f t="shared" si="13"/>
        <v>0.69191722299766911</v>
      </c>
      <c r="AU9" s="26">
        <v>171886118</v>
      </c>
      <c r="AV9" s="26">
        <v>120678382.3</v>
      </c>
      <c r="AW9" s="46">
        <f t="shared" si="14"/>
        <v>0.70208335439863734</v>
      </c>
      <c r="AX9" s="26">
        <v>269647773</v>
      </c>
      <c r="AY9" s="26">
        <v>178934475.16999999</v>
      </c>
      <c r="AZ9" s="46">
        <f t="shared" si="15"/>
        <v>0.6635859557794308</v>
      </c>
      <c r="BA9" s="26">
        <v>130270818</v>
      </c>
      <c r="BB9" s="26">
        <v>94336163.079999998</v>
      </c>
      <c r="BC9" s="46">
        <f t="shared" si="16"/>
        <v>0.72415422370342375</v>
      </c>
      <c r="BD9" s="26">
        <v>386975078</v>
      </c>
      <c r="BE9" s="26">
        <v>268807276.52999997</v>
      </c>
      <c r="BF9" s="46">
        <f t="shared" si="17"/>
        <v>0.69463717901233935</v>
      </c>
      <c r="BG9" s="26">
        <v>244997283</v>
      </c>
      <c r="BH9" s="26">
        <v>167193615.19999999</v>
      </c>
      <c r="BI9" s="46">
        <f t="shared" si="18"/>
        <v>0.68243048719850496</v>
      </c>
      <c r="BJ9" s="26">
        <v>172881809</v>
      </c>
      <c r="BK9" s="26">
        <v>113567236.95</v>
      </c>
      <c r="BL9" s="46">
        <f t="shared" si="19"/>
        <v>0.65690680590923245</v>
      </c>
      <c r="BM9" s="26">
        <v>325405469</v>
      </c>
      <c r="BN9" s="26">
        <v>223991541.31999999</v>
      </c>
      <c r="BO9" s="46">
        <f t="shared" si="20"/>
        <v>0.6883459642161085</v>
      </c>
      <c r="BP9" s="26">
        <v>271325743</v>
      </c>
      <c r="BQ9" s="26">
        <v>179362624.83000001</v>
      </c>
      <c r="BR9" s="46">
        <f t="shared" si="21"/>
        <v>0.66106010748121313</v>
      </c>
      <c r="BS9" s="26">
        <v>209575010</v>
      </c>
      <c r="BT9" s="26">
        <v>145600906.62</v>
      </c>
      <c r="BU9" s="46">
        <f t="shared" si="22"/>
        <v>0.69474364629637864</v>
      </c>
      <c r="BV9" s="26">
        <v>1588684200</v>
      </c>
      <c r="BW9" s="26">
        <v>1103161198.8599999</v>
      </c>
      <c r="BX9" s="46">
        <f t="shared" si="23"/>
        <v>0.694386712513412</v>
      </c>
      <c r="BY9" s="26">
        <v>4380552740</v>
      </c>
      <c r="BZ9" s="26">
        <v>2895872706.8699999</v>
      </c>
      <c r="CA9" s="12">
        <f t="shared" si="24"/>
        <v>0.66107472703775727</v>
      </c>
      <c r="CB9" s="3">
        <f>B9+E9+H9+K9+N9+Q9+T9+W9+Z9+AC9+AF9+AI9+AL9+AO9+AR9+AU9+AX9+BA9+BD9+BG9+BJ9+BM9+BP9+BS9+BV9+BY9</f>
        <v>15591277275</v>
      </c>
      <c r="CC9" s="3">
        <f t="shared" si="27"/>
        <v>10455383141.549997</v>
      </c>
      <c r="CD9" s="19">
        <f t="shared" si="25"/>
        <v>0.67059182882436408</v>
      </c>
      <c r="CF9" s="27"/>
      <c r="CG9" s="27"/>
      <c r="CH9" s="23"/>
      <c r="CI9" s="23"/>
    </row>
    <row r="10" spans="1:87" ht="31.5" x14ac:dyDescent="0.2">
      <c r="A10" s="5" t="s">
        <v>50</v>
      </c>
      <c r="B10" s="26">
        <v>9144732</v>
      </c>
      <c r="C10" s="26">
        <v>480793.09</v>
      </c>
      <c r="D10" s="25">
        <f t="shared" si="26"/>
        <v>5.2575962860365949E-2</v>
      </c>
      <c r="E10" s="26">
        <v>1061286.58</v>
      </c>
      <c r="F10" s="26">
        <v>349948.67</v>
      </c>
      <c r="G10" s="46">
        <f t="shared" si="0"/>
        <v>0.32974003119873613</v>
      </c>
      <c r="H10" s="26">
        <v>48789753.920000002</v>
      </c>
      <c r="I10" s="26">
        <v>1486119.41</v>
      </c>
      <c r="J10" s="46">
        <f t="shared" si="1"/>
        <v>3.0459661928952806E-2</v>
      </c>
      <c r="K10" s="26">
        <v>90659549.400000006</v>
      </c>
      <c r="L10" s="26">
        <v>1000366.14</v>
      </c>
      <c r="M10" s="46">
        <f t="shared" si="2"/>
        <v>1.1034316259242293E-2</v>
      </c>
      <c r="N10" s="26">
        <v>4650133</v>
      </c>
      <c r="O10" s="26">
        <v>581854.23</v>
      </c>
      <c r="P10" s="46">
        <f t="shared" si="3"/>
        <v>0.12512636305241162</v>
      </c>
      <c r="Q10" s="26">
        <v>11114438.65</v>
      </c>
      <c r="R10" s="26">
        <v>727616.32</v>
      </c>
      <c r="S10" s="46">
        <f t="shared" si="4"/>
        <v>6.5465863181493195E-2</v>
      </c>
      <c r="T10" s="26">
        <v>12009839.390000001</v>
      </c>
      <c r="U10" s="26">
        <v>1930541.69</v>
      </c>
      <c r="V10" s="46">
        <f t="shared" si="5"/>
        <v>0.16074667006849955</v>
      </c>
      <c r="W10" s="26">
        <v>727723</v>
      </c>
      <c r="X10" s="26">
        <v>368833.83</v>
      </c>
      <c r="Y10" s="46">
        <f t="shared" si="6"/>
        <v>0.50683272344010022</v>
      </c>
      <c r="Z10" s="26">
        <v>29347554</v>
      </c>
      <c r="AA10" s="26">
        <v>1889572.01</v>
      </c>
      <c r="AB10" s="46">
        <f t="shared" si="7"/>
        <v>6.438601356692282E-2</v>
      </c>
      <c r="AC10" s="26">
        <v>2353140</v>
      </c>
      <c r="AD10" s="26">
        <v>1361100.02</v>
      </c>
      <c r="AE10" s="46">
        <f t="shared" si="8"/>
        <v>0.57841863212558542</v>
      </c>
      <c r="AF10" s="26">
        <v>593710</v>
      </c>
      <c r="AG10" s="26">
        <v>284741.74</v>
      </c>
      <c r="AH10" s="46">
        <f t="shared" si="9"/>
        <v>0.47959734550538141</v>
      </c>
      <c r="AI10" s="26">
        <v>2167368</v>
      </c>
      <c r="AJ10" s="26">
        <v>1447094</v>
      </c>
      <c r="AK10" s="46">
        <f t="shared" si="10"/>
        <v>0.66767341771217437</v>
      </c>
      <c r="AL10" s="26">
        <v>22699465.800000001</v>
      </c>
      <c r="AM10" s="26">
        <v>2423722.4900000002</v>
      </c>
      <c r="AN10" s="46">
        <f t="shared" si="11"/>
        <v>0.1067744285858921</v>
      </c>
      <c r="AO10" s="26">
        <v>9970253.4000000004</v>
      </c>
      <c r="AP10" s="26">
        <v>1051100</v>
      </c>
      <c r="AQ10" s="46">
        <f t="shared" si="12"/>
        <v>0.10542359936408437</v>
      </c>
      <c r="AR10" s="26">
        <v>78988435.799999997</v>
      </c>
      <c r="AS10" s="26">
        <v>23705354.789999999</v>
      </c>
      <c r="AT10" s="46">
        <f t="shared" si="13"/>
        <v>0.30011171318827407</v>
      </c>
      <c r="AU10" s="26">
        <v>19332177.920000002</v>
      </c>
      <c r="AV10" s="26">
        <v>395715.33</v>
      </c>
      <c r="AW10" s="46">
        <f t="shared" si="14"/>
        <v>2.0469257609646498E-2</v>
      </c>
      <c r="AX10" s="26">
        <v>53036944.149999999</v>
      </c>
      <c r="AY10" s="26">
        <v>11599127.869999999</v>
      </c>
      <c r="AZ10" s="46">
        <f t="shared" si="15"/>
        <v>0.21869902302808295</v>
      </c>
      <c r="BA10" s="26">
        <v>23145147.399999999</v>
      </c>
      <c r="BB10" s="26">
        <v>5972488.0499999998</v>
      </c>
      <c r="BC10" s="46">
        <f t="shared" si="16"/>
        <v>0.25804493472355244</v>
      </c>
      <c r="BD10" s="26">
        <v>42459010</v>
      </c>
      <c r="BE10" s="26">
        <v>21799819.809999999</v>
      </c>
      <c r="BF10" s="46">
        <f t="shared" si="17"/>
        <v>0.51343212689132411</v>
      </c>
      <c r="BG10" s="26">
        <v>68548495.620000005</v>
      </c>
      <c r="BH10" s="26">
        <v>31990857.98</v>
      </c>
      <c r="BI10" s="46">
        <f t="shared" si="18"/>
        <v>0.46668942462781354</v>
      </c>
      <c r="BJ10" s="26">
        <v>9751456.1999999993</v>
      </c>
      <c r="BK10" s="26">
        <v>262797.43</v>
      </c>
      <c r="BL10" s="46">
        <f t="shared" si="19"/>
        <v>2.6949557544031218E-2</v>
      </c>
      <c r="BM10" s="26">
        <v>20068632.940000001</v>
      </c>
      <c r="BN10" s="26">
        <v>787441.22</v>
      </c>
      <c r="BO10" s="46">
        <f t="shared" si="20"/>
        <v>3.9237412052641786E-2</v>
      </c>
      <c r="BP10" s="26">
        <v>29026569.800000001</v>
      </c>
      <c r="BQ10" s="26">
        <v>5474312.4500000002</v>
      </c>
      <c r="BR10" s="46">
        <f t="shared" si="21"/>
        <v>0.18859660262026551</v>
      </c>
      <c r="BS10" s="26">
        <v>15166242</v>
      </c>
      <c r="BT10" s="26">
        <v>313096.42</v>
      </c>
      <c r="BU10" s="46">
        <f t="shared" si="22"/>
        <v>2.0644298040345128E-2</v>
      </c>
      <c r="BV10" s="26">
        <v>144882289.22999999</v>
      </c>
      <c r="BW10" s="26">
        <v>15002087.43</v>
      </c>
      <c r="BX10" s="46">
        <f t="shared" si="23"/>
        <v>0.1035467310030162</v>
      </c>
      <c r="BY10" s="26">
        <v>1201732998.55</v>
      </c>
      <c r="BZ10" s="26">
        <v>183069287.86000001</v>
      </c>
      <c r="CA10" s="12">
        <f t="shared" si="24"/>
        <v>0.15233773898269395</v>
      </c>
      <c r="CB10" s="3">
        <f>B10+E10+H10+K10+N10+Q10+T10+W10+Z10+AC10+AF10+AI10+AL10+AO10+AR10+AU10+AX10+BA10+BD10+BG10+BJ10+BM10+BP10+BS10+BV10+BY10</f>
        <v>1951427346.75</v>
      </c>
      <c r="CC10" s="3">
        <f t="shared" si="27"/>
        <v>315755790.27999997</v>
      </c>
      <c r="CD10" s="19">
        <f t="shared" si="25"/>
        <v>0.16180760754730361</v>
      </c>
      <c r="CF10" s="27"/>
      <c r="CG10" s="27"/>
      <c r="CH10" s="23"/>
      <c r="CI10" s="27"/>
    </row>
    <row r="11" spans="1:87" ht="31.5" x14ac:dyDescent="0.2">
      <c r="A11" s="5" t="s">
        <v>32</v>
      </c>
      <c r="B11" s="26">
        <v>3176248.45</v>
      </c>
      <c r="C11" s="26">
        <v>3306348.45</v>
      </c>
      <c r="D11" s="25">
        <f t="shared" si="26"/>
        <v>1.0409602718578266</v>
      </c>
      <c r="E11" s="26">
        <v>11663836</v>
      </c>
      <c r="F11" s="26">
        <v>0</v>
      </c>
      <c r="G11" s="46">
        <f t="shared" si="0"/>
        <v>0</v>
      </c>
      <c r="H11" s="26">
        <v>2647131.1800000002</v>
      </c>
      <c r="I11" s="26">
        <v>2147285.9500000002</v>
      </c>
      <c r="J11" s="46">
        <f t="shared" si="1"/>
        <v>0.81117474125328393</v>
      </c>
      <c r="K11" s="26">
        <v>3510634.73</v>
      </c>
      <c r="L11" s="26">
        <v>134020</v>
      </c>
      <c r="M11" s="46">
        <f t="shared" si="2"/>
        <v>3.8175432737201913E-2</v>
      </c>
      <c r="N11" s="26">
        <v>494852.75</v>
      </c>
      <c r="O11" s="26">
        <v>447940.68</v>
      </c>
      <c r="P11" s="46">
        <f t="shared" si="3"/>
        <v>0.90519994079046751</v>
      </c>
      <c r="Q11" s="26">
        <v>348529.3</v>
      </c>
      <c r="R11" s="26">
        <v>258568.72</v>
      </c>
      <c r="S11" s="46">
        <f t="shared" si="4"/>
        <v>0.74188517292520317</v>
      </c>
      <c r="T11" s="26">
        <v>2687656.2</v>
      </c>
      <c r="U11" s="26">
        <v>1020539.46</v>
      </c>
      <c r="V11" s="46">
        <f t="shared" si="5"/>
        <v>0.37971354371887295</v>
      </c>
      <c r="W11" s="26">
        <v>640105.18999999994</v>
      </c>
      <c r="X11" s="26">
        <v>330735.19</v>
      </c>
      <c r="Y11" s="46">
        <f t="shared" si="6"/>
        <v>0.5166888117248355</v>
      </c>
      <c r="Z11" s="26">
        <v>730521.4</v>
      </c>
      <c r="AA11" s="26">
        <v>702804</v>
      </c>
      <c r="AB11" s="46">
        <f t="shared" si="7"/>
        <v>0.96205805880566941</v>
      </c>
      <c r="AC11" s="26">
        <v>1392632.98</v>
      </c>
      <c r="AD11" s="26">
        <v>148521</v>
      </c>
      <c r="AE11" s="46">
        <f t="shared" si="8"/>
        <v>0.10664762513379512</v>
      </c>
      <c r="AF11" s="26">
        <v>226000</v>
      </c>
      <c r="AG11" s="26">
        <v>150260</v>
      </c>
      <c r="AH11" s="46">
        <f t="shared" si="9"/>
        <v>0.66486725663716817</v>
      </c>
      <c r="AI11" s="26">
        <v>1063807.2</v>
      </c>
      <c r="AJ11" s="26">
        <v>930599</v>
      </c>
      <c r="AK11" s="46">
        <f t="shared" si="10"/>
        <v>0.87478163336363957</v>
      </c>
      <c r="AL11" s="26">
        <v>40761124.560000002</v>
      </c>
      <c r="AM11" s="26">
        <v>338759.72</v>
      </c>
      <c r="AN11" s="46">
        <f t="shared" si="11"/>
        <v>8.3108531390332172E-3</v>
      </c>
      <c r="AO11" s="26">
        <v>1000000</v>
      </c>
      <c r="AP11" s="26">
        <v>1023000</v>
      </c>
      <c r="AQ11" s="46">
        <f t="shared" si="12"/>
        <v>1.0229999999999999</v>
      </c>
      <c r="AR11" s="26">
        <v>161580</v>
      </c>
      <c r="AS11" s="26">
        <v>174580</v>
      </c>
      <c r="AT11" s="46">
        <f t="shared" si="13"/>
        <v>1.0804555019185542</v>
      </c>
      <c r="AU11" s="26">
        <v>458907</v>
      </c>
      <c r="AV11" s="26">
        <v>187881.88</v>
      </c>
      <c r="AW11" s="46">
        <f t="shared" si="14"/>
        <v>0.40941166728770756</v>
      </c>
      <c r="AX11" s="26">
        <v>92050</v>
      </c>
      <c r="AY11" s="26">
        <v>152783.85</v>
      </c>
      <c r="AZ11" s="46">
        <f t="shared" si="15"/>
        <v>1.6597919608908203</v>
      </c>
      <c r="BA11" s="26">
        <v>1337940</v>
      </c>
      <c r="BB11" s="26">
        <v>1217821.3</v>
      </c>
      <c r="BC11" s="46">
        <f t="shared" si="16"/>
        <v>0.91022116088912808</v>
      </c>
      <c r="BD11" s="26">
        <v>6312010.9400000004</v>
      </c>
      <c r="BE11" s="26">
        <v>1074389.55</v>
      </c>
      <c r="BF11" s="46">
        <f t="shared" si="17"/>
        <v>0.1702135120190397</v>
      </c>
      <c r="BG11" s="26">
        <v>0</v>
      </c>
      <c r="BH11" s="26">
        <v>14000</v>
      </c>
      <c r="BI11" s="46">
        <f t="shared" si="18"/>
        <v>0</v>
      </c>
      <c r="BJ11" s="26">
        <v>415190.58</v>
      </c>
      <c r="BK11" s="26">
        <v>133100.07999999999</v>
      </c>
      <c r="BL11" s="46">
        <f t="shared" si="19"/>
        <v>0.32057586662972937</v>
      </c>
      <c r="BM11" s="26">
        <v>412034.8</v>
      </c>
      <c r="BN11" s="26">
        <v>164080</v>
      </c>
      <c r="BO11" s="46">
        <f t="shared" si="20"/>
        <v>0.39821879122831372</v>
      </c>
      <c r="BP11" s="26">
        <v>253877.96</v>
      </c>
      <c r="BQ11" s="26">
        <v>261435.96</v>
      </c>
      <c r="BR11" s="46">
        <f t="shared" si="21"/>
        <v>1.0297702092769299</v>
      </c>
      <c r="BS11" s="26">
        <v>940229.47</v>
      </c>
      <c r="BT11" s="26">
        <v>401945.8</v>
      </c>
      <c r="BU11" s="46">
        <f t="shared" si="22"/>
        <v>0.42749755546377416</v>
      </c>
      <c r="BV11" s="26">
        <v>32329000</v>
      </c>
      <c r="BW11" s="26">
        <v>0</v>
      </c>
      <c r="BX11" s="46">
        <f t="shared" si="23"/>
        <v>0</v>
      </c>
      <c r="BY11" s="26">
        <v>516342.8</v>
      </c>
      <c r="BZ11" s="26">
        <v>570663.85</v>
      </c>
      <c r="CA11" s="12">
        <f t="shared" si="24"/>
        <v>1.1052034617312374</v>
      </c>
      <c r="CB11" s="3">
        <f>B11+E11+H11+K11+N11+Q11+T11+W11+Z11+AC11+AF11+AI11+AL11+AO11+AR11+AU11+AX11+BA11+BD11+BG11+BJ11+BM11+BP11+BS11+BV11+BY11</f>
        <v>113572243.48999998</v>
      </c>
      <c r="CC11" s="3">
        <f t="shared" si="27"/>
        <v>15292064.440000001</v>
      </c>
      <c r="CD11" s="19">
        <f t="shared" si="25"/>
        <v>0.13464614213900306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42">
        <v>984013210.75999999</v>
      </c>
      <c r="C12" s="42">
        <v>636189757.84000003</v>
      </c>
      <c r="D12" s="16">
        <f t="shared" si="26"/>
        <v>0.64652562677348668</v>
      </c>
      <c r="E12" s="42">
        <v>267922288.08000001</v>
      </c>
      <c r="F12" s="42">
        <v>170504987.94</v>
      </c>
      <c r="G12" s="47">
        <f t="shared" si="0"/>
        <v>0.63639717756175707</v>
      </c>
      <c r="H12" s="42">
        <v>3161959651.27</v>
      </c>
      <c r="I12" s="42">
        <v>1827188545.03</v>
      </c>
      <c r="J12" s="47">
        <f t="shared" si="1"/>
        <v>0.5778658637519648</v>
      </c>
      <c r="K12" s="42">
        <v>1726966473.79</v>
      </c>
      <c r="L12" s="42">
        <v>1052909294.16</v>
      </c>
      <c r="M12" s="47">
        <f t="shared" si="2"/>
        <v>0.60968716540818868</v>
      </c>
      <c r="N12" s="42">
        <v>531151410.68000001</v>
      </c>
      <c r="O12" s="42">
        <v>337451863.43000001</v>
      </c>
      <c r="P12" s="47">
        <f t="shared" si="3"/>
        <v>0.63532141051453006</v>
      </c>
      <c r="Q12" s="42">
        <v>481463030.73000002</v>
      </c>
      <c r="R12" s="42">
        <v>309343321.44</v>
      </c>
      <c r="S12" s="47">
        <f t="shared" si="4"/>
        <v>0.64250690436391333</v>
      </c>
      <c r="T12" s="42">
        <v>1647201704.6400001</v>
      </c>
      <c r="U12" s="42">
        <v>1069172706.1</v>
      </c>
      <c r="V12" s="47">
        <f t="shared" si="5"/>
        <v>0.64908426399040808</v>
      </c>
      <c r="W12" s="42">
        <v>599458466.27999997</v>
      </c>
      <c r="X12" s="42">
        <v>214751395.19999999</v>
      </c>
      <c r="Y12" s="47">
        <f t="shared" si="6"/>
        <v>0.35824232583228233</v>
      </c>
      <c r="Z12" s="42">
        <v>1360663402.0599999</v>
      </c>
      <c r="AA12" s="42">
        <v>902192890.11000001</v>
      </c>
      <c r="AB12" s="47">
        <f t="shared" si="7"/>
        <v>0.66305369038669626</v>
      </c>
      <c r="AC12" s="42">
        <v>1307267972.9200001</v>
      </c>
      <c r="AD12" s="42">
        <v>779018431.38999999</v>
      </c>
      <c r="AE12" s="47">
        <f t="shared" si="8"/>
        <v>0.59591334563940468</v>
      </c>
      <c r="AF12" s="42">
        <v>417824357.35000002</v>
      </c>
      <c r="AG12" s="42">
        <v>280967445.32999998</v>
      </c>
      <c r="AH12" s="47">
        <f t="shared" si="9"/>
        <v>0.6724534852683115</v>
      </c>
      <c r="AI12" s="42">
        <v>1762547471.5799999</v>
      </c>
      <c r="AJ12" s="42">
        <v>1123040416.28</v>
      </c>
      <c r="AK12" s="47">
        <f t="shared" si="10"/>
        <v>0.63716889013677069</v>
      </c>
      <c r="AL12" s="42">
        <v>2311112692.9299998</v>
      </c>
      <c r="AM12" s="42">
        <v>1289839625.9100001</v>
      </c>
      <c r="AN12" s="47">
        <f t="shared" si="11"/>
        <v>0.55810330229927363</v>
      </c>
      <c r="AO12" s="42">
        <v>548966387.90999997</v>
      </c>
      <c r="AP12" s="42">
        <v>295627337.55000001</v>
      </c>
      <c r="AQ12" s="47">
        <f t="shared" si="12"/>
        <v>0.53851628088834191</v>
      </c>
      <c r="AR12" s="42">
        <v>651532954.86000001</v>
      </c>
      <c r="AS12" s="42">
        <v>339250028.44</v>
      </c>
      <c r="AT12" s="47">
        <f t="shared" si="13"/>
        <v>0.52069511742947416</v>
      </c>
      <c r="AU12" s="42">
        <v>462197552.62</v>
      </c>
      <c r="AV12" s="42">
        <v>300016777.73000002</v>
      </c>
      <c r="AW12" s="47">
        <f t="shared" si="14"/>
        <v>0.64910940360746905</v>
      </c>
      <c r="AX12" s="42">
        <v>832274254.27999997</v>
      </c>
      <c r="AY12" s="42">
        <v>420415844.61000001</v>
      </c>
      <c r="AZ12" s="47">
        <f t="shared" si="15"/>
        <v>0.50514099462766815</v>
      </c>
      <c r="BA12" s="42">
        <v>336454240.62</v>
      </c>
      <c r="BB12" s="42">
        <v>233717566.62</v>
      </c>
      <c r="BC12" s="47">
        <f t="shared" si="16"/>
        <v>0.69464889546143838</v>
      </c>
      <c r="BD12" s="42">
        <v>1048678369.17</v>
      </c>
      <c r="BE12" s="42">
        <v>566701755.53999996</v>
      </c>
      <c r="BF12" s="47">
        <f t="shared" si="17"/>
        <v>0.54039615214770642</v>
      </c>
      <c r="BG12" s="42">
        <v>673360668.61000001</v>
      </c>
      <c r="BH12" s="42">
        <v>375185996.33999997</v>
      </c>
      <c r="BI12" s="47">
        <f t="shared" si="18"/>
        <v>0.55718430527652607</v>
      </c>
      <c r="BJ12" s="42">
        <v>402122013.73000002</v>
      </c>
      <c r="BK12" s="42">
        <v>213334038.13</v>
      </c>
      <c r="BL12" s="47">
        <f t="shared" si="19"/>
        <v>0.53052066498712147</v>
      </c>
      <c r="BM12" s="42">
        <v>748892643.52999997</v>
      </c>
      <c r="BN12" s="42">
        <v>481341795.5</v>
      </c>
      <c r="BO12" s="47">
        <f t="shared" si="20"/>
        <v>0.64273804751390629</v>
      </c>
      <c r="BP12" s="42">
        <v>521948500.14999998</v>
      </c>
      <c r="BQ12" s="42">
        <v>348104442.50999999</v>
      </c>
      <c r="BR12" s="47">
        <f t="shared" si="21"/>
        <v>0.66693254681249226</v>
      </c>
      <c r="BS12" s="42">
        <v>569413554.57000005</v>
      </c>
      <c r="BT12" s="42">
        <v>330600768.50999999</v>
      </c>
      <c r="BU12" s="47">
        <f t="shared" si="22"/>
        <v>0.58059869818107401</v>
      </c>
      <c r="BV12" s="42">
        <v>4335188845.5200005</v>
      </c>
      <c r="BW12" s="42">
        <v>2578891649.3699999</v>
      </c>
      <c r="BX12" s="47">
        <f t="shared" si="23"/>
        <v>0.59487411996712336</v>
      </c>
      <c r="BY12" s="42">
        <v>13240907856.809999</v>
      </c>
      <c r="BZ12" s="42">
        <v>7856869913.2600002</v>
      </c>
      <c r="CA12" s="16">
        <f t="shared" si="24"/>
        <v>0.59337849022331901</v>
      </c>
      <c r="CB12" s="3">
        <f>BY12+BV12+BS12+BP12+BM12+BJ12+BG12+BD12+BA12+AX12+AU12+AR12+AO12+AL12+AI12+AF12+AC12+Z12+W12+T12+Q12+N12+K12+H12+E12+B12</f>
        <v>40931489975.449997</v>
      </c>
      <c r="CC12" s="3">
        <f t="shared" si="27"/>
        <v>24332628594.269997</v>
      </c>
      <c r="CD12" s="16">
        <f t="shared" si="25"/>
        <v>0.59447209492897246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>
        <v>76153409.659999996</v>
      </c>
      <c r="C13" s="26">
        <v>50485405.030000001</v>
      </c>
      <c r="D13" s="25">
        <f t="shared" si="26"/>
        <v>0.66294346182791786</v>
      </c>
      <c r="E13" s="26">
        <v>41849721.689999998</v>
      </c>
      <c r="F13" s="26">
        <v>23351007.32</v>
      </c>
      <c r="G13" s="46">
        <f t="shared" si="0"/>
        <v>0.55797282220827127</v>
      </c>
      <c r="H13" s="26">
        <v>421213629.31999999</v>
      </c>
      <c r="I13" s="26">
        <v>231623257.59999999</v>
      </c>
      <c r="J13" s="46">
        <f t="shared" si="1"/>
        <v>0.54989497365963347</v>
      </c>
      <c r="K13" s="26">
        <v>170355393.66</v>
      </c>
      <c r="L13" s="26">
        <v>98064146.939999998</v>
      </c>
      <c r="M13" s="46">
        <f t="shared" si="2"/>
        <v>0.5756445090063842</v>
      </c>
      <c r="N13" s="26">
        <v>61346013.700000003</v>
      </c>
      <c r="O13" s="26">
        <v>35425425.890000001</v>
      </c>
      <c r="P13" s="46">
        <f t="shared" si="3"/>
        <v>0.57746907669079728</v>
      </c>
      <c r="Q13" s="26">
        <v>62051710.210000001</v>
      </c>
      <c r="R13" s="26">
        <v>32094694.899999999</v>
      </c>
      <c r="S13" s="46">
        <f t="shared" si="4"/>
        <v>0.51722498528054672</v>
      </c>
      <c r="T13" s="26">
        <v>203715457.96000001</v>
      </c>
      <c r="U13" s="26">
        <v>129301713.48</v>
      </c>
      <c r="V13" s="46">
        <f t="shared" si="5"/>
        <v>0.63471724126790952</v>
      </c>
      <c r="W13" s="26">
        <v>55013831.490000002</v>
      </c>
      <c r="X13" s="26">
        <v>31795970.18</v>
      </c>
      <c r="Y13" s="46">
        <f t="shared" si="6"/>
        <v>0.57796320159557746</v>
      </c>
      <c r="Z13" s="26">
        <v>100438545.25</v>
      </c>
      <c r="AA13" s="26">
        <v>62694485.969999999</v>
      </c>
      <c r="AB13" s="46">
        <f t="shared" si="7"/>
        <v>0.62420742767578064</v>
      </c>
      <c r="AC13" s="26">
        <v>122362214.48999999</v>
      </c>
      <c r="AD13" s="26">
        <v>71870760.390000001</v>
      </c>
      <c r="AE13" s="46">
        <f t="shared" si="8"/>
        <v>0.58736073623343599</v>
      </c>
      <c r="AF13" s="26">
        <v>48221102.619999997</v>
      </c>
      <c r="AG13" s="26">
        <v>33255688.02</v>
      </c>
      <c r="AH13" s="46">
        <f t="shared" si="9"/>
        <v>0.68965009535487065</v>
      </c>
      <c r="AI13" s="26">
        <v>104995777.33</v>
      </c>
      <c r="AJ13" s="26">
        <v>61797337.609999999</v>
      </c>
      <c r="AK13" s="46">
        <f t="shared" si="10"/>
        <v>0.58856974234089421</v>
      </c>
      <c r="AL13" s="26">
        <v>207199855.09999999</v>
      </c>
      <c r="AM13" s="26">
        <v>104572828.81999999</v>
      </c>
      <c r="AN13" s="46">
        <f t="shared" si="11"/>
        <v>0.50469547273346527</v>
      </c>
      <c r="AO13" s="26">
        <v>73203506.370000005</v>
      </c>
      <c r="AP13" s="26">
        <v>39118812.369999997</v>
      </c>
      <c r="AQ13" s="46">
        <f t="shared" si="12"/>
        <v>0.53438440738450099</v>
      </c>
      <c r="AR13" s="26">
        <v>79863852.540000007</v>
      </c>
      <c r="AS13" s="26">
        <v>48072730.609999999</v>
      </c>
      <c r="AT13" s="46">
        <f t="shared" si="13"/>
        <v>0.60193352913851295</v>
      </c>
      <c r="AU13" s="26">
        <v>73275003.609999999</v>
      </c>
      <c r="AV13" s="26">
        <v>41061139.079999998</v>
      </c>
      <c r="AW13" s="46">
        <f t="shared" si="14"/>
        <v>0.56037034537104136</v>
      </c>
      <c r="AX13" s="26">
        <v>92118430.739999995</v>
      </c>
      <c r="AY13" s="26">
        <v>39838547.850000001</v>
      </c>
      <c r="AZ13" s="46">
        <f t="shared" si="15"/>
        <v>0.43247097817419899</v>
      </c>
      <c r="BA13" s="26">
        <v>44021481.409999996</v>
      </c>
      <c r="BB13" s="26">
        <v>29455209.850000001</v>
      </c>
      <c r="BC13" s="46">
        <f t="shared" si="16"/>
        <v>0.66910991876136416</v>
      </c>
      <c r="BD13" s="26">
        <v>90038573.060000002</v>
      </c>
      <c r="BE13" s="26">
        <v>62398013.299999997</v>
      </c>
      <c r="BF13" s="46">
        <f t="shared" si="17"/>
        <v>0.69301424022367775</v>
      </c>
      <c r="BG13" s="26">
        <v>101109089.51000001</v>
      </c>
      <c r="BH13" s="26">
        <v>52464130.640000001</v>
      </c>
      <c r="BI13" s="46">
        <f t="shared" si="18"/>
        <v>0.51888639185907348</v>
      </c>
      <c r="BJ13" s="26">
        <v>60635248.18</v>
      </c>
      <c r="BK13" s="26">
        <v>35696654.259999998</v>
      </c>
      <c r="BL13" s="46">
        <f t="shared" si="19"/>
        <v>0.58871127490122521</v>
      </c>
      <c r="BM13" s="26">
        <v>86149694.980000004</v>
      </c>
      <c r="BN13" s="26">
        <v>44322523.090000004</v>
      </c>
      <c r="BO13" s="46">
        <f t="shared" si="20"/>
        <v>0.51448264674981903</v>
      </c>
      <c r="BP13" s="26">
        <v>62876016.030000001</v>
      </c>
      <c r="BQ13" s="26">
        <v>34256109.840000004</v>
      </c>
      <c r="BR13" s="46">
        <f t="shared" si="21"/>
        <v>0.54481998070067617</v>
      </c>
      <c r="BS13" s="26">
        <v>64303972.329999998</v>
      </c>
      <c r="BT13" s="26">
        <v>36876882.469999999</v>
      </c>
      <c r="BU13" s="46">
        <f t="shared" si="22"/>
        <v>0.57347751832114535</v>
      </c>
      <c r="BV13" s="26">
        <v>370473569.56</v>
      </c>
      <c r="BW13" s="26">
        <v>228226928.62</v>
      </c>
      <c r="BX13" s="46">
        <f t="shared" si="23"/>
        <v>0.61604105494234873</v>
      </c>
      <c r="BY13" s="26">
        <v>742011350.59000003</v>
      </c>
      <c r="BZ13" s="26">
        <v>470610501.42000002</v>
      </c>
      <c r="CA13" s="25">
        <f t="shared" si="24"/>
        <v>0.63423625669041395</v>
      </c>
      <c r="CB13" s="3">
        <f t="shared" ref="CB13:CC26" si="28">BY13+BV13+BS13+BP13+BM13+BJ13+BG13+BD13+BA13+AX13+AU13+AR13+AO13+AL13+AI13+AF13+AC13+Z13+W13+T13+Q13+N13+K13+H13+E13+B13</f>
        <v>3614996451.3899989</v>
      </c>
      <c r="CC13" s="3">
        <f t="shared" si="28"/>
        <v>2128730905.55</v>
      </c>
      <c r="CD13" s="19">
        <f t="shared" si="25"/>
        <v>0.5888611328322283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913045.59</v>
      </c>
      <c r="D14" s="25">
        <f t="shared" si="26"/>
        <v>0.53638865145231873</v>
      </c>
      <c r="E14" s="26">
        <v>623206</v>
      </c>
      <c r="F14" s="26">
        <v>252289.67</v>
      </c>
      <c r="G14" s="46">
        <f t="shared" si="0"/>
        <v>0.40482548306659438</v>
      </c>
      <c r="H14" s="26">
        <v>3651511</v>
      </c>
      <c r="I14" s="26">
        <v>2207408.94</v>
      </c>
      <c r="J14" s="46">
        <f t="shared" si="1"/>
        <v>0.60451931816719162</v>
      </c>
      <c r="K14" s="26">
        <v>3069464</v>
      </c>
      <c r="L14" s="26">
        <v>1496662.81</v>
      </c>
      <c r="M14" s="46">
        <f t="shared" si="2"/>
        <v>0.48759744698097129</v>
      </c>
      <c r="N14" s="26">
        <v>1084470</v>
      </c>
      <c r="O14" s="26">
        <v>463450.47</v>
      </c>
      <c r="P14" s="46">
        <f t="shared" si="3"/>
        <v>0.42735204293341444</v>
      </c>
      <c r="Q14" s="26">
        <v>848358</v>
      </c>
      <c r="R14" s="26">
        <v>375669.72</v>
      </c>
      <c r="S14" s="46">
        <f t="shared" si="4"/>
        <v>0.4428198001315482</v>
      </c>
      <c r="T14" s="26">
        <v>2567037</v>
      </c>
      <c r="U14" s="26">
        <v>1091674.55</v>
      </c>
      <c r="V14" s="46">
        <f t="shared" si="5"/>
        <v>0.42526638688885282</v>
      </c>
      <c r="W14" s="26">
        <v>491444</v>
      </c>
      <c r="X14" s="26">
        <v>248486.87</v>
      </c>
      <c r="Y14" s="46">
        <f t="shared" si="6"/>
        <v>0.50562601232286897</v>
      </c>
      <c r="Z14" s="26">
        <v>941703</v>
      </c>
      <c r="AA14" s="26">
        <v>531717.1</v>
      </c>
      <c r="AB14" s="46">
        <f t="shared" si="7"/>
        <v>0.56463354157308621</v>
      </c>
      <c r="AC14" s="26">
        <v>2001467</v>
      </c>
      <c r="AD14" s="26">
        <v>756675.47</v>
      </c>
      <c r="AE14" s="46">
        <f t="shared" si="8"/>
        <v>0.37806042767629944</v>
      </c>
      <c r="AF14" s="26">
        <v>694610</v>
      </c>
      <c r="AG14" s="26">
        <v>260871.72</v>
      </c>
      <c r="AH14" s="46">
        <f t="shared" si="9"/>
        <v>0.37556574192712455</v>
      </c>
      <c r="AI14" s="26">
        <v>444770</v>
      </c>
      <c r="AJ14" s="26">
        <v>243461.84</v>
      </c>
      <c r="AK14" s="46">
        <f t="shared" si="10"/>
        <v>0.54738817815949814</v>
      </c>
      <c r="AL14" s="26">
        <v>2114033</v>
      </c>
      <c r="AM14" s="26">
        <v>837042.03</v>
      </c>
      <c r="AN14" s="46">
        <f t="shared" si="11"/>
        <v>0.39594558363090832</v>
      </c>
      <c r="AO14" s="26">
        <v>540862</v>
      </c>
      <c r="AP14" s="26">
        <v>86386.25</v>
      </c>
      <c r="AQ14" s="46">
        <f t="shared" si="12"/>
        <v>0.15971957726739908</v>
      </c>
      <c r="AR14" s="26">
        <v>1015834</v>
      </c>
      <c r="AS14" s="26">
        <v>531827.43999999994</v>
      </c>
      <c r="AT14" s="46">
        <f t="shared" si="13"/>
        <v>0.52353774337145631</v>
      </c>
      <c r="AU14" s="26">
        <v>837375</v>
      </c>
      <c r="AV14" s="26">
        <v>325004.12</v>
      </c>
      <c r="AW14" s="46">
        <f t="shared" si="14"/>
        <v>0.38812254963427378</v>
      </c>
      <c r="AX14" s="26">
        <v>1298618</v>
      </c>
      <c r="AY14" s="26">
        <v>614332.63</v>
      </c>
      <c r="AZ14" s="46">
        <f t="shared" si="15"/>
        <v>0.47306646758323079</v>
      </c>
      <c r="BA14" s="26">
        <v>738538</v>
      </c>
      <c r="BB14" s="26">
        <v>383612</v>
      </c>
      <c r="BC14" s="46">
        <f t="shared" si="16"/>
        <v>0.51942080163783044</v>
      </c>
      <c r="BD14" s="26">
        <v>862085</v>
      </c>
      <c r="BE14" s="26">
        <v>519232.88</v>
      </c>
      <c r="BF14" s="46">
        <f t="shared" si="17"/>
        <v>0.60229893803975243</v>
      </c>
      <c r="BG14" s="26">
        <v>557334</v>
      </c>
      <c r="BH14" s="26">
        <v>367739.74</v>
      </c>
      <c r="BI14" s="46">
        <f t="shared" si="18"/>
        <v>0.6598193183979445</v>
      </c>
      <c r="BJ14" s="26">
        <v>716574</v>
      </c>
      <c r="BK14" s="26">
        <v>330978.53000000003</v>
      </c>
      <c r="BL14" s="46">
        <f t="shared" si="19"/>
        <v>0.46189023045770572</v>
      </c>
      <c r="BM14" s="26">
        <v>1551205</v>
      </c>
      <c r="BN14" s="26">
        <v>743074.41</v>
      </c>
      <c r="BO14" s="46">
        <f t="shared" si="20"/>
        <v>0.47903043762752184</v>
      </c>
      <c r="BP14" s="26">
        <v>708337</v>
      </c>
      <c r="BQ14" s="26">
        <v>33950</v>
      </c>
      <c r="BR14" s="46">
        <f t="shared" si="21"/>
        <v>4.7929163660799877E-2</v>
      </c>
      <c r="BS14" s="26">
        <v>582043</v>
      </c>
      <c r="BT14" s="26">
        <v>168317.82</v>
      </c>
      <c r="BU14" s="46">
        <f t="shared" si="22"/>
        <v>0.28918451042276944</v>
      </c>
      <c r="BV14" s="26">
        <v>0</v>
      </c>
      <c r="BW14" s="26">
        <v>0</v>
      </c>
      <c r="BX14" s="46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29643087</v>
      </c>
      <c r="CC14" s="3">
        <f t="shared" si="28"/>
        <v>13782912.6</v>
      </c>
      <c r="CD14" s="19">
        <f t="shared" si="25"/>
        <v>0.46496212084794003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6099383.7800000003</v>
      </c>
      <c r="C15" s="26">
        <v>4209800.12</v>
      </c>
      <c r="D15" s="25">
        <f t="shared" si="26"/>
        <v>0.69020089108083638</v>
      </c>
      <c r="E15" s="26">
        <v>3417037</v>
      </c>
      <c r="F15" s="26">
        <v>1833786.71</v>
      </c>
      <c r="G15" s="46">
        <f t="shared" si="0"/>
        <v>0.53665989276674497</v>
      </c>
      <c r="H15" s="26">
        <v>26564709.050000001</v>
      </c>
      <c r="I15" s="26">
        <v>14307227.43</v>
      </c>
      <c r="J15" s="46">
        <f t="shared" si="1"/>
        <v>0.53858024204484933</v>
      </c>
      <c r="K15" s="26">
        <v>13916893.9</v>
      </c>
      <c r="L15" s="26">
        <v>7773115.2999999998</v>
      </c>
      <c r="M15" s="46">
        <f t="shared" si="2"/>
        <v>0.55853808729547039</v>
      </c>
      <c r="N15" s="26">
        <v>5546875</v>
      </c>
      <c r="O15" s="26">
        <v>2849894.6</v>
      </c>
      <c r="P15" s="46">
        <f t="shared" si="3"/>
        <v>0.51378381521126759</v>
      </c>
      <c r="Q15" s="26">
        <v>6956348</v>
      </c>
      <c r="R15" s="26">
        <v>3914845.32</v>
      </c>
      <c r="S15" s="46">
        <f t="shared" si="4"/>
        <v>0.56277307000742338</v>
      </c>
      <c r="T15" s="26">
        <v>16314373</v>
      </c>
      <c r="U15" s="26">
        <v>10311915.58</v>
      </c>
      <c r="V15" s="46">
        <f t="shared" si="5"/>
        <v>0.63207550667132595</v>
      </c>
      <c r="W15" s="26">
        <v>3668927</v>
      </c>
      <c r="X15" s="26">
        <v>2258067.3199999998</v>
      </c>
      <c r="Y15" s="46">
        <f t="shared" si="6"/>
        <v>0.61545714046640876</v>
      </c>
      <c r="Z15" s="26">
        <v>10321563</v>
      </c>
      <c r="AA15" s="26">
        <v>6135350.79</v>
      </c>
      <c r="AB15" s="46">
        <f t="shared" si="7"/>
        <v>0.59442070837527228</v>
      </c>
      <c r="AC15" s="26">
        <v>9088143.6500000004</v>
      </c>
      <c r="AD15" s="26">
        <v>5446022.8099999996</v>
      </c>
      <c r="AE15" s="46">
        <f t="shared" si="8"/>
        <v>0.59924479846882694</v>
      </c>
      <c r="AF15" s="26">
        <v>6829259.3799999999</v>
      </c>
      <c r="AG15" s="26">
        <v>4356121.4000000004</v>
      </c>
      <c r="AH15" s="46">
        <f t="shared" si="9"/>
        <v>0.63786146602620331</v>
      </c>
      <c r="AI15" s="26">
        <v>11766609.199999999</v>
      </c>
      <c r="AJ15" s="26">
        <v>5865857.1399999997</v>
      </c>
      <c r="AK15" s="46">
        <f t="shared" si="10"/>
        <v>0.498517205789413</v>
      </c>
      <c r="AL15" s="26">
        <v>11849889.029999999</v>
      </c>
      <c r="AM15" s="26">
        <v>6460626.54</v>
      </c>
      <c r="AN15" s="46">
        <f t="shared" si="11"/>
        <v>0.54520565750816996</v>
      </c>
      <c r="AO15" s="26">
        <v>5518987</v>
      </c>
      <c r="AP15" s="26">
        <v>2645263.91</v>
      </c>
      <c r="AQ15" s="46">
        <f t="shared" si="12"/>
        <v>0.47930243539258205</v>
      </c>
      <c r="AR15" s="26">
        <v>6818309</v>
      </c>
      <c r="AS15" s="26">
        <v>3853199.88</v>
      </c>
      <c r="AT15" s="46">
        <f t="shared" si="13"/>
        <v>0.56512544092677519</v>
      </c>
      <c r="AU15" s="26">
        <v>4473124.16</v>
      </c>
      <c r="AV15" s="26">
        <v>2717576.77</v>
      </c>
      <c r="AW15" s="46">
        <f t="shared" si="14"/>
        <v>0.60753439269613296</v>
      </c>
      <c r="AX15" s="26">
        <v>7516432</v>
      </c>
      <c r="AY15" s="26">
        <v>3540853.87</v>
      </c>
      <c r="AZ15" s="46">
        <f t="shared" si="15"/>
        <v>0.47108174064502945</v>
      </c>
      <c r="BA15" s="26">
        <v>3284674</v>
      </c>
      <c r="BB15" s="26">
        <v>1968483.99</v>
      </c>
      <c r="BC15" s="46">
        <f t="shared" si="16"/>
        <v>0.59929356459727812</v>
      </c>
      <c r="BD15" s="26">
        <v>7135986.2400000002</v>
      </c>
      <c r="BE15" s="26">
        <v>4526105.9400000004</v>
      </c>
      <c r="BF15" s="46">
        <f t="shared" si="17"/>
        <v>0.63426494779788145</v>
      </c>
      <c r="BG15" s="26">
        <v>8643900.3300000001</v>
      </c>
      <c r="BH15" s="26">
        <v>5467016.9000000004</v>
      </c>
      <c r="BI15" s="46">
        <f t="shared" si="18"/>
        <v>0.6324710710772391</v>
      </c>
      <c r="BJ15" s="26">
        <v>5229811</v>
      </c>
      <c r="BK15" s="26">
        <v>3111485.14</v>
      </c>
      <c r="BL15" s="46">
        <f t="shared" si="19"/>
        <v>0.59495173726163342</v>
      </c>
      <c r="BM15" s="26">
        <v>8392618</v>
      </c>
      <c r="BN15" s="26">
        <v>4081378.1</v>
      </c>
      <c r="BO15" s="46">
        <f t="shared" si="20"/>
        <v>0.48630571533221217</v>
      </c>
      <c r="BP15" s="26">
        <v>4791302.9400000004</v>
      </c>
      <c r="BQ15" s="26">
        <v>2243152.34</v>
      </c>
      <c r="BR15" s="46">
        <f t="shared" si="21"/>
        <v>0.46817167857893777</v>
      </c>
      <c r="BS15" s="26">
        <v>4849147.8</v>
      </c>
      <c r="BT15" s="26">
        <v>3011646.68</v>
      </c>
      <c r="BU15" s="46">
        <f t="shared" si="22"/>
        <v>0.6210672069017984</v>
      </c>
      <c r="BV15" s="26">
        <v>34458652</v>
      </c>
      <c r="BW15" s="26">
        <v>20507656.010000002</v>
      </c>
      <c r="BX15" s="46">
        <f t="shared" si="23"/>
        <v>0.59513808056101558</v>
      </c>
      <c r="BY15" s="26">
        <v>62737003</v>
      </c>
      <c r="BZ15" s="26">
        <v>40065645.530000001</v>
      </c>
      <c r="CA15" s="25">
        <f t="shared" si="24"/>
        <v>0.63862861810596849</v>
      </c>
      <c r="CB15" s="3">
        <f t="shared" si="28"/>
        <v>296189958.45999998</v>
      </c>
      <c r="CC15" s="3">
        <f t="shared" si="28"/>
        <v>173462096.12000003</v>
      </c>
      <c r="CD15" s="19">
        <f t="shared" si="25"/>
        <v>0.58564475656734949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148140568.06999999</v>
      </c>
      <c r="C16" s="26">
        <v>9366544.3300000001</v>
      </c>
      <c r="D16" s="25">
        <f t="shared" si="26"/>
        <v>6.3227409291248843E-2</v>
      </c>
      <c r="E16" s="26">
        <v>20897431.440000001</v>
      </c>
      <c r="F16" s="26">
        <v>9511270.8900000006</v>
      </c>
      <c r="G16" s="46">
        <f t="shared" si="0"/>
        <v>0.4551406672781026</v>
      </c>
      <c r="H16" s="26">
        <v>262160772.08000001</v>
      </c>
      <c r="I16" s="26">
        <v>71983351.819999993</v>
      </c>
      <c r="J16" s="46">
        <f t="shared" si="1"/>
        <v>0.27457712780169041</v>
      </c>
      <c r="K16" s="26">
        <v>79803529</v>
      </c>
      <c r="L16" s="26">
        <v>28699057.239999998</v>
      </c>
      <c r="M16" s="46">
        <f t="shared" si="2"/>
        <v>0.35962140521379699</v>
      </c>
      <c r="N16" s="26">
        <v>40487142.68</v>
      </c>
      <c r="O16" s="26">
        <v>12452194.189999999</v>
      </c>
      <c r="P16" s="46">
        <f t="shared" si="3"/>
        <v>0.30755922413243514</v>
      </c>
      <c r="Q16" s="26">
        <v>30940867.600000001</v>
      </c>
      <c r="R16" s="26">
        <v>18471835.170000002</v>
      </c>
      <c r="S16" s="46">
        <f t="shared" si="4"/>
        <v>0.59700443467848974</v>
      </c>
      <c r="T16" s="26">
        <v>135794093.16999999</v>
      </c>
      <c r="U16" s="26">
        <v>22245432.559999999</v>
      </c>
      <c r="V16" s="46">
        <f t="shared" si="5"/>
        <v>0.16381737998096166</v>
      </c>
      <c r="W16" s="26">
        <v>298640589.31</v>
      </c>
      <c r="X16" s="26">
        <v>15090098.109999999</v>
      </c>
      <c r="Y16" s="46">
        <f t="shared" si="6"/>
        <v>5.0529293907654052E-2</v>
      </c>
      <c r="Z16" s="26">
        <v>117530829</v>
      </c>
      <c r="AA16" s="26">
        <v>49390048.490000002</v>
      </c>
      <c r="AB16" s="46">
        <f t="shared" si="7"/>
        <v>0.42023058043775052</v>
      </c>
      <c r="AC16" s="26">
        <v>144222561.66</v>
      </c>
      <c r="AD16" s="26">
        <v>33123634.109999999</v>
      </c>
      <c r="AE16" s="46">
        <f t="shared" si="8"/>
        <v>0.22967026607173913</v>
      </c>
      <c r="AF16" s="26">
        <v>35723463.670000002</v>
      </c>
      <c r="AG16" s="26">
        <v>17998418.199999999</v>
      </c>
      <c r="AH16" s="46">
        <f t="shared" si="9"/>
        <v>0.5038262349435837</v>
      </c>
      <c r="AI16" s="26">
        <v>94387564.689999998</v>
      </c>
      <c r="AJ16" s="26">
        <v>18956101.140000001</v>
      </c>
      <c r="AK16" s="46">
        <f t="shared" si="10"/>
        <v>0.20083261181976789</v>
      </c>
      <c r="AL16" s="26">
        <v>349826298.24000001</v>
      </c>
      <c r="AM16" s="26">
        <v>87027069.239999995</v>
      </c>
      <c r="AN16" s="46">
        <f t="shared" si="11"/>
        <v>0.2487722326132687</v>
      </c>
      <c r="AO16" s="26">
        <v>84391973.670000002</v>
      </c>
      <c r="AP16" s="26">
        <v>29340880.789999999</v>
      </c>
      <c r="AQ16" s="46">
        <f t="shared" si="12"/>
        <v>0.34767383098222543</v>
      </c>
      <c r="AR16" s="26">
        <v>172706316.52000001</v>
      </c>
      <c r="AS16" s="26">
        <v>28353371.649999999</v>
      </c>
      <c r="AT16" s="46">
        <f t="shared" si="13"/>
        <v>0.16417101714236709</v>
      </c>
      <c r="AU16" s="26">
        <v>34113986.350000001</v>
      </c>
      <c r="AV16" s="26">
        <v>15544251</v>
      </c>
      <c r="AW16" s="46">
        <f t="shared" si="14"/>
        <v>0.45565624727993709</v>
      </c>
      <c r="AX16" s="26">
        <v>204526463.06</v>
      </c>
      <c r="AY16" s="26">
        <v>74010005.420000002</v>
      </c>
      <c r="AZ16" s="46">
        <f t="shared" si="15"/>
        <v>0.36186029090176164</v>
      </c>
      <c r="BA16" s="26">
        <v>27804628.190000001</v>
      </c>
      <c r="BB16" s="26">
        <v>14720237.42</v>
      </c>
      <c r="BC16" s="46">
        <f t="shared" si="16"/>
        <v>0.52941680497976118</v>
      </c>
      <c r="BD16" s="26">
        <v>202681723.31</v>
      </c>
      <c r="BE16" s="26">
        <v>20650213.199999999</v>
      </c>
      <c r="BF16" s="46">
        <f t="shared" si="17"/>
        <v>0.10188493004085855</v>
      </c>
      <c r="BG16" s="26">
        <v>84509480.400000006</v>
      </c>
      <c r="BH16" s="26">
        <v>19972403.190000001</v>
      </c>
      <c r="BI16" s="46">
        <f t="shared" si="18"/>
        <v>0.23633328586883609</v>
      </c>
      <c r="BJ16" s="26">
        <v>95276696.950000003</v>
      </c>
      <c r="BK16" s="26">
        <v>9451776.8800000008</v>
      </c>
      <c r="BL16" s="46">
        <f t="shared" si="19"/>
        <v>9.9203448299222341E-2</v>
      </c>
      <c r="BM16" s="26">
        <v>80667976.730000004</v>
      </c>
      <c r="BN16" s="26">
        <v>18254980.25</v>
      </c>
      <c r="BO16" s="46">
        <f t="shared" si="20"/>
        <v>0.22629773287980665</v>
      </c>
      <c r="BP16" s="26">
        <v>42762644.640000001</v>
      </c>
      <c r="BQ16" s="26">
        <v>16371402.380000001</v>
      </c>
      <c r="BR16" s="46">
        <f t="shared" si="21"/>
        <v>0.38284354295258577</v>
      </c>
      <c r="BS16" s="26">
        <v>84849416.609999999</v>
      </c>
      <c r="BT16" s="26">
        <v>10302720.289999999</v>
      </c>
      <c r="BU16" s="46">
        <f t="shared" si="22"/>
        <v>0.12142358429351609</v>
      </c>
      <c r="BV16" s="26">
        <v>582965825.63999999</v>
      </c>
      <c r="BW16" s="26">
        <v>239857155.41</v>
      </c>
      <c r="BX16" s="46">
        <f t="shared" si="23"/>
        <v>0.41144290944786777</v>
      </c>
      <c r="BY16" s="26">
        <v>3287956295.0300002</v>
      </c>
      <c r="BZ16" s="26">
        <v>1109566101.9400001</v>
      </c>
      <c r="CA16" s="25">
        <f t="shared" si="24"/>
        <v>0.3374637624037749</v>
      </c>
      <c r="CB16" s="3">
        <f t="shared" si="28"/>
        <v>6743769137.710001</v>
      </c>
      <c r="CC16" s="3">
        <f t="shared" si="28"/>
        <v>2000710555.3100007</v>
      </c>
      <c r="CD16" s="19">
        <f t="shared" si="25"/>
        <v>0.29667542207552305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106445575.26000001</v>
      </c>
      <c r="C17" s="26">
        <v>49917077.82</v>
      </c>
      <c r="D17" s="25">
        <f t="shared" si="26"/>
        <v>0.46894460101393975</v>
      </c>
      <c r="E17" s="26">
        <v>29722939.760000002</v>
      </c>
      <c r="F17" s="26">
        <v>4347745.17</v>
      </c>
      <c r="G17" s="46">
        <f t="shared" si="0"/>
        <v>0.14627574543790683</v>
      </c>
      <c r="H17" s="26">
        <v>678610994.17999995</v>
      </c>
      <c r="I17" s="26">
        <v>141136069.50999999</v>
      </c>
      <c r="J17" s="46">
        <f t="shared" si="1"/>
        <v>0.20797787056271003</v>
      </c>
      <c r="K17" s="26">
        <v>340566862.64999998</v>
      </c>
      <c r="L17" s="26">
        <v>81233328.689999998</v>
      </c>
      <c r="M17" s="46">
        <f t="shared" si="2"/>
        <v>0.2385238776841403</v>
      </c>
      <c r="N17" s="26">
        <v>64802917.259999998</v>
      </c>
      <c r="O17" s="26">
        <v>32018389.760000002</v>
      </c>
      <c r="P17" s="46">
        <f t="shared" si="3"/>
        <v>0.4940887094872124</v>
      </c>
      <c r="Q17" s="26">
        <v>40877120.840000004</v>
      </c>
      <c r="R17" s="26">
        <v>24524210.5</v>
      </c>
      <c r="S17" s="46">
        <f t="shared" si="4"/>
        <v>0.59994955603629541</v>
      </c>
      <c r="T17" s="26">
        <v>232280324.68000001</v>
      </c>
      <c r="U17" s="26">
        <v>137567433.81</v>
      </c>
      <c r="V17" s="46">
        <f t="shared" si="5"/>
        <v>0.59224746650203453</v>
      </c>
      <c r="W17" s="26">
        <v>45106116.130000003</v>
      </c>
      <c r="X17" s="26">
        <v>17975450.420000002</v>
      </c>
      <c r="Y17" s="46">
        <f t="shared" si="6"/>
        <v>0.39851470182431781</v>
      </c>
      <c r="Z17" s="26">
        <v>133570129.72</v>
      </c>
      <c r="AA17" s="26">
        <v>89314908.680000007</v>
      </c>
      <c r="AB17" s="46">
        <f t="shared" si="7"/>
        <v>0.6686742677215991</v>
      </c>
      <c r="AC17" s="26">
        <v>132265371.11</v>
      </c>
      <c r="AD17" s="26">
        <v>61882916.43</v>
      </c>
      <c r="AE17" s="46">
        <f t="shared" si="8"/>
        <v>0.46786937435448894</v>
      </c>
      <c r="AF17" s="26">
        <v>42447546.759999998</v>
      </c>
      <c r="AG17" s="26">
        <v>21527938.16</v>
      </c>
      <c r="AH17" s="46">
        <f t="shared" si="9"/>
        <v>0.50716566216935366</v>
      </c>
      <c r="AI17" s="26">
        <v>224592704.19999999</v>
      </c>
      <c r="AJ17" s="26">
        <v>100027338.91</v>
      </c>
      <c r="AK17" s="46">
        <f t="shared" si="10"/>
        <v>0.44537216498771737</v>
      </c>
      <c r="AL17" s="26">
        <v>269496919.51999998</v>
      </c>
      <c r="AM17" s="26">
        <v>95008401.890000001</v>
      </c>
      <c r="AN17" s="46">
        <f t="shared" si="11"/>
        <v>0.35253984371776542</v>
      </c>
      <c r="AO17" s="26">
        <v>74502916.709999993</v>
      </c>
      <c r="AP17" s="26">
        <v>23349811.760000002</v>
      </c>
      <c r="AQ17" s="46">
        <f t="shared" si="12"/>
        <v>0.31340802200923662</v>
      </c>
      <c r="AR17" s="26">
        <v>94498846.560000002</v>
      </c>
      <c r="AS17" s="26">
        <v>17703379.699999999</v>
      </c>
      <c r="AT17" s="46">
        <f t="shared" si="13"/>
        <v>0.18733963793684635</v>
      </c>
      <c r="AU17" s="26">
        <v>50586098.469999999</v>
      </c>
      <c r="AV17" s="26">
        <v>21274881.399999999</v>
      </c>
      <c r="AW17" s="46">
        <f t="shared" si="14"/>
        <v>0.42056774575364875</v>
      </c>
      <c r="AX17" s="26">
        <v>159047672.21000001</v>
      </c>
      <c r="AY17" s="26">
        <v>23037873.579999998</v>
      </c>
      <c r="AZ17" s="46">
        <f t="shared" si="15"/>
        <v>0.14484885732613387</v>
      </c>
      <c r="BA17" s="26">
        <v>43762847.880000003</v>
      </c>
      <c r="BB17" s="26">
        <v>37859009.479999997</v>
      </c>
      <c r="BC17" s="46">
        <f t="shared" si="16"/>
        <v>0.86509473935086134</v>
      </c>
      <c r="BD17" s="26">
        <v>105202360.66</v>
      </c>
      <c r="BE17" s="26">
        <v>45848092.579999998</v>
      </c>
      <c r="BF17" s="46">
        <f t="shared" si="17"/>
        <v>0.43580859110352971</v>
      </c>
      <c r="BG17" s="26">
        <v>124784473.40000001</v>
      </c>
      <c r="BH17" s="26">
        <v>47486151.420000002</v>
      </c>
      <c r="BI17" s="46">
        <f t="shared" si="18"/>
        <v>0.38054535252780897</v>
      </c>
      <c r="BJ17" s="26">
        <v>29659536.359999999</v>
      </c>
      <c r="BK17" s="26">
        <v>16230472.529999999</v>
      </c>
      <c r="BL17" s="46">
        <f t="shared" si="19"/>
        <v>0.54722610404284822</v>
      </c>
      <c r="BM17" s="26">
        <v>107049700.8</v>
      </c>
      <c r="BN17" s="26">
        <v>35350932.939999998</v>
      </c>
      <c r="BO17" s="46">
        <f t="shared" si="20"/>
        <v>0.33022916155595644</v>
      </c>
      <c r="BP17" s="26">
        <v>57404153.789999999</v>
      </c>
      <c r="BQ17" s="26">
        <v>36056551.890000001</v>
      </c>
      <c r="BR17" s="46">
        <f t="shared" si="21"/>
        <v>0.62811747076535041</v>
      </c>
      <c r="BS17" s="26">
        <v>94965480.200000003</v>
      </c>
      <c r="BT17" s="26">
        <v>32029003.170000002</v>
      </c>
      <c r="BU17" s="46">
        <f t="shared" si="22"/>
        <v>0.33726995433020512</v>
      </c>
      <c r="BV17" s="26">
        <v>426256165.20999998</v>
      </c>
      <c r="BW17" s="26">
        <v>178485207.66999999</v>
      </c>
      <c r="BX17" s="46">
        <f t="shared" si="23"/>
        <v>0.41872756862547011</v>
      </c>
      <c r="BY17" s="26">
        <v>1366194333.5799999</v>
      </c>
      <c r="BZ17" s="26">
        <v>996042393.75</v>
      </c>
      <c r="CA17" s="25">
        <f t="shared" si="24"/>
        <v>0.72906347894150081</v>
      </c>
      <c r="CB17" s="3">
        <f t="shared" si="28"/>
        <v>5074700107.9000006</v>
      </c>
      <c r="CC17" s="3">
        <f t="shared" si="28"/>
        <v>2367234971.6200013</v>
      </c>
      <c r="CD17" s="19">
        <f t="shared" si="25"/>
        <v>0.46647780583818665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46">
        <f t="shared" si="0"/>
        <v>0</v>
      </c>
      <c r="H18" s="26">
        <v>2922050</v>
      </c>
      <c r="I18" s="26">
        <v>2024887.24</v>
      </c>
      <c r="J18" s="46">
        <f t="shared" si="1"/>
        <v>0.69296803271675711</v>
      </c>
      <c r="K18" s="26">
        <v>3320000</v>
      </c>
      <c r="L18" s="26">
        <v>529200</v>
      </c>
      <c r="M18" s="46">
        <f t="shared" si="2"/>
        <v>0.1593975903614458</v>
      </c>
      <c r="N18" s="26">
        <v>0</v>
      </c>
      <c r="O18" s="26">
        <v>0</v>
      </c>
      <c r="P18" s="46">
        <f t="shared" si="3"/>
        <v>0</v>
      </c>
      <c r="Q18" s="26">
        <v>0</v>
      </c>
      <c r="R18" s="26">
        <v>0</v>
      </c>
      <c r="S18" s="46">
        <f t="shared" si="4"/>
        <v>0</v>
      </c>
      <c r="T18" s="26">
        <v>480000</v>
      </c>
      <c r="U18" s="26">
        <v>33165.51</v>
      </c>
      <c r="V18" s="46">
        <f t="shared" si="5"/>
        <v>6.9094812500000005E-2</v>
      </c>
      <c r="W18" s="26">
        <v>0</v>
      </c>
      <c r="X18" s="26">
        <v>0</v>
      </c>
      <c r="Y18" s="46">
        <f t="shared" si="6"/>
        <v>0</v>
      </c>
      <c r="Z18" s="26">
        <v>120000</v>
      </c>
      <c r="AA18" s="26">
        <v>48002.65</v>
      </c>
      <c r="AB18" s="46">
        <f t="shared" si="7"/>
        <v>0.40002208333333333</v>
      </c>
      <c r="AC18" s="26">
        <v>0</v>
      </c>
      <c r="AD18" s="26">
        <v>0</v>
      </c>
      <c r="AE18" s="46">
        <f t="shared" si="8"/>
        <v>0</v>
      </c>
      <c r="AF18" s="26">
        <v>25000</v>
      </c>
      <c r="AG18" s="26">
        <v>0</v>
      </c>
      <c r="AH18" s="46">
        <f t="shared" si="9"/>
        <v>0</v>
      </c>
      <c r="AI18" s="26">
        <v>1420000</v>
      </c>
      <c r="AJ18" s="26">
        <v>111087.71</v>
      </c>
      <c r="AK18" s="46">
        <f t="shared" si="10"/>
        <v>7.8230781690140846E-2</v>
      </c>
      <c r="AL18" s="26">
        <v>0</v>
      </c>
      <c r="AM18" s="26">
        <v>0</v>
      </c>
      <c r="AN18" s="46">
        <f t="shared" si="11"/>
        <v>0</v>
      </c>
      <c r="AO18" s="26">
        <v>80000</v>
      </c>
      <c r="AP18" s="26">
        <v>0</v>
      </c>
      <c r="AQ18" s="46">
        <f t="shared" si="12"/>
        <v>0</v>
      </c>
      <c r="AR18" s="26">
        <v>0</v>
      </c>
      <c r="AS18" s="26">
        <v>0</v>
      </c>
      <c r="AT18" s="46">
        <f t="shared" si="13"/>
        <v>0</v>
      </c>
      <c r="AU18" s="26">
        <v>0</v>
      </c>
      <c r="AV18" s="26">
        <v>0</v>
      </c>
      <c r="AW18" s="46">
        <f t="shared" si="14"/>
        <v>0</v>
      </c>
      <c r="AX18" s="26">
        <v>6237255.96</v>
      </c>
      <c r="AY18" s="26">
        <v>987319.64</v>
      </c>
      <c r="AZ18" s="46">
        <f t="shared" si="15"/>
        <v>0.15829391102942647</v>
      </c>
      <c r="BA18" s="26">
        <v>0</v>
      </c>
      <c r="BB18" s="26">
        <v>0</v>
      </c>
      <c r="BC18" s="46">
        <f t="shared" si="16"/>
        <v>0</v>
      </c>
      <c r="BD18" s="26">
        <v>172576</v>
      </c>
      <c r="BE18" s="26">
        <v>54126</v>
      </c>
      <c r="BF18" s="46">
        <f t="shared" si="17"/>
        <v>0.3136357315038012</v>
      </c>
      <c r="BG18" s="26">
        <v>0</v>
      </c>
      <c r="BH18" s="26">
        <v>0</v>
      </c>
      <c r="BI18" s="46">
        <f t="shared" si="18"/>
        <v>0</v>
      </c>
      <c r="BJ18" s="26">
        <v>0</v>
      </c>
      <c r="BK18" s="26">
        <v>0</v>
      </c>
      <c r="BL18" s="46">
        <f t="shared" si="19"/>
        <v>0</v>
      </c>
      <c r="BM18" s="26">
        <v>0</v>
      </c>
      <c r="BN18" s="26">
        <v>0</v>
      </c>
      <c r="BO18" s="46">
        <f t="shared" si="20"/>
        <v>0</v>
      </c>
      <c r="BP18" s="26">
        <v>2136699.27</v>
      </c>
      <c r="BQ18" s="26">
        <v>1447696.87</v>
      </c>
      <c r="BR18" s="46">
        <f t="shared" si="21"/>
        <v>0.67753889858351479</v>
      </c>
      <c r="BS18" s="26">
        <v>1056526.3799999999</v>
      </c>
      <c r="BT18" s="26">
        <v>0</v>
      </c>
      <c r="BU18" s="46">
        <f t="shared" si="22"/>
        <v>0</v>
      </c>
      <c r="BV18" s="26">
        <v>0</v>
      </c>
      <c r="BW18" s="26">
        <v>0</v>
      </c>
      <c r="BX18" s="46">
        <f t="shared" si="23"/>
        <v>0</v>
      </c>
      <c r="BY18" s="26">
        <v>1150000</v>
      </c>
      <c r="BZ18" s="26">
        <v>267000</v>
      </c>
      <c r="CA18" s="25">
        <f t="shared" si="24"/>
        <v>0.23217391304347826</v>
      </c>
      <c r="CB18" s="3">
        <f t="shared" si="28"/>
        <v>19120107.609999999</v>
      </c>
      <c r="CC18" s="3">
        <f t="shared" si="28"/>
        <v>5502485.6200000001</v>
      </c>
      <c r="CD18" s="19">
        <f t="shared" si="25"/>
        <v>0.28778528511639484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369308821.88999999</v>
      </c>
      <c r="C19" s="26">
        <v>213724699.84999999</v>
      </c>
      <c r="D19" s="25">
        <f t="shared" si="26"/>
        <v>0.57871539259806448</v>
      </c>
      <c r="E19" s="26">
        <v>103856951</v>
      </c>
      <c r="F19" s="26">
        <v>60694567.579999998</v>
      </c>
      <c r="G19" s="46">
        <f t="shared" si="0"/>
        <v>0.58440544417676965</v>
      </c>
      <c r="H19" s="26">
        <v>1131928331.6700001</v>
      </c>
      <c r="I19" s="26">
        <v>544133113.64999998</v>
      </c>
      <c r="J19" s="46">
        <f t="shared" si="1"/>
        <v>0.48071339715228134</v>
      </c>
      <c r="K19" s="26">
        <v>743695676.60000002</v>
      </c>
      <c r="L19" s="26">
        <v>434868434.04000002</v>
      </c>
      <c r="M19" s="46">
        <f t="shared" si="2"/>
        <v>0.58473976348513301</v>
      </c>
      <c r="N19" s="26">
        <v>201446804.5</v>
      </c>
      <c r="O19" s="26">
        <v>124336654.78</v>
      </c>
      <c r="P19" s="46">
        <f t="shared" si="3"/>
        <v>0.61721830281006018</v>
      </c>
      <c r="Q19" s="26">
        <v>189599047.47</v>
      </c>
      <c r="R19" s="26">
        <v>108090616.26000001</v>
      </c>
      <c r="S19" s="46">
        <f t="shared" si="4"/>
        <v>0.57010105115165743</v>
      </c>
      <c r="T19" s="26">
        <v>701167540.94000006</v>
      </c>
      <c r="U19" s="26">
        <v>464342202.19999999</v>
      </c>
      <c r="V19" s="46">
        <f t="shared" si="5"/>
        <v>0.66224144029470189</v>
      </c>
      <c r="W19" s="26">
        <v>105166553.70999999</v>
      </c>
      <c r="X19" s="26">
        <v>63715471.170000002</v>
      </c>
      <c r="Y19" s="46">
        <f t="shared" si="6"/>
        <v>0.60585299149097704</v>
      </c>
      <c r="Z19" s="26">
        <v>532739609.36000001</v>
      </c>
      <c r="AA19" s="26">
        <v>320888906.56</v>
      </c>
      <c r="AB19" s="46">
        <f t="shared" si="7"/>
        <v>0.60233724116270582</v>
      </c>
      <c r="AC19" s="26">
        <v>534638415.13999999</v>
      </c>
      <c r="AD19" s="26">
        <v>301213236.06</v>
      </c>
      <c r="AE19" s="46">
        <f t="shared" si="8"/>
        <v>0.56339617118819374</v>
      </c>
      <c r="AF19" s="26">
        <v>156259222.40000001</v>
      </c>
      <c r="AG19" s="26">
        <v>90220223.950000003</v>
      </c>
      <c r="AH19" s="46">
        <f t="shared" si="9"/>
        <v>0.57737535464658751</v>
      </c>
      <c r="AI19" s="26">
        <v>586109543.84000003</v>
      </c>
      <c r="AJ19" s="26">
        <v>357354032.82999998</v>
      </c>
      <c r="AK19" s="46">
        <f t="shared" si="10"/>
        <v>0.60970519348436469</v>
      </c>
      <c r="AL19" s="26">
        <v>950990838.84000003</v>
      </c>
      <c r="AM19" s="26">
        <v>536355606.55000001</v>
      </c>
      <c r="AN19" s="46">
        <f t="shared" si="11"/>
        <v>0.56399660716420363</v>
      </c>
      <c r="AO19" s="26">
        <v>208837282.08000001</v>
      </c>
      <c r="AP19" s="26">
        <v>118236582.64</v>
      </c>
      <c r="AQ19" s="46">
        <f t="shared" si="12"/>
        <v>0.56616606700860395</v>
      </c>
      <c r="AR19" s="26">
        <v>209222265.44999999</v>
      </c>
      <c r="AS19" s="26">
        <v>127257010.94</v>
      </c>
      <c r="AT19" s="46">
        <f t="shared" si="13"/>
        <v>0.60823837590274021</v>
      </c>
      <c r="AU19" s="26">
        <v>178536235.21000001</v>
      </c>
      <c r="AV19" s="26">
        <v>102481224.61</v>
      </c>
      <c r="AW19" s="46">
        <f t="shared" si="14"/>
        <v>0.57400798493066862</v>
      </c>
      <c r="AX19" s="26">
        <v>248464750.77000001</v>
      </c>
      <c r="AY19" s="26">
        <v>153595920.66999999</v>
      </c>
      <c r="AZ19" s="46">
        <f t="shared" si="15"/>
        <v>0.61817992368736985</v>
      </c>
      <c r="BA19" s="26">
        <v>123089655.84999999</v>
      </c>
      <c r="BB19" s="26">
        <v>75002539.760000005</v>
      </c>
      <c r="BC19" s="46">
        <f t="shared" si="16"/>
        <v>0.60933259778871995</v>
      </c>
      <c r="BD19" s="26">
        <v>383614870.86000001</v>
      </c>
      <c r="BE19" s="26">
        <v>244972964.34</v>
      </c>
      <c r="BF19" s="46">
        <f t="shared" si="17"/>
        <v>0.63859089662194746</v>
      </c>
      <c r="BG19" s="26">
        <v>204425760</v>
      </c>
      <c r="BH19" s="26">
        <v>128595370.45999999</v>
      </c>
      <c r="BI19" s="46">
        <f t="shared" si="18"/>
        <v>0.6290565849431109</v>
      </c>
      <c r="BJ19" s="26">
        <v>92072524.299999997</v>
      </c>
      <c r="BK19" s="26">
        <v>54718746.530000001</v>
      </c>
      <c r="BL19" s="46">
        <f t="shared" si="19"/>
        <v>0.59430049242171157</v>
      </c>
      <c r="BM19" s="26">
        <v>339819640.55000001</v>
      </c>
      <c r="BN19" s="26">
        <v>188490455.09</v>
      </c>
      <c r="BO19" s="46">
        <f t="shared" si="20"/>
        <v>0.55467793087217421</v>
      </c>
      <c r="BP19" s="26">
        <v>209725932.80000001</v>
      </c>
      <c r="BQ19" s="26">
        <v>112100267.48</v>
      </c>
      <c r="BR19" s="46">
        <f t="shared" si="21"/>
        <v>0.53450837473161539</v>
      </c>
      <c r="BS19" s="26">
        <v>242812716.78</v>
      </c>
      <c r="BT19" s="26">
        <v>138245788.15000001</v>
      </c>
      <c r="BU19" s="46">
        <f t="shared" si="22"/>
        <v>0.56935151495898517</v>
      </c>
      <c r="BV19" s="26">
        <v>1895437687.46</v>
      </c>
      <c r="BW19" s="26">
        <v>1021358340.3099999</v>
      </c>
      <c r="BX19" s="46">
        <f t="shared" si="23"/>
        <v>0.53885091927167561</v>
      </c>
      <c r="BY19" s="26">
        <v>5242106308.0900002</v>
      </c>
      <c r="BZ19" s="26">
        <v>3476928684.0799999</v>
      </c>
      <c r="CA19" s="25">
        <f t="shared" si="24"/>
        <v>0.66326939587511802</v>
      </c>
      <c r="CB19" s="3">
        <f t="shared" si="28"/>
        <v>15885072987.559999</v>
      </c>
      <c r="CC19" s="3">
        <f>BZ19+BW19+BT19+BQ19+BN19+BK19+BH19+BE19+BB19+AY19+AV19+AS19+AP19+AM19+AJ19+AG19+AD19+AA19+X19+U19+R19+O19+L19+I19+F19+C19</f>
        <v>9561921660.539999</v>
      </c>
      <c r="CD19" s="19">
        <f t="shared" si="25"/>
        <v>0.60194382915509304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60877982.670000002</v>
      </c>
      <c r="C20" s="26">
        <v>32488420.899999999</v>
      </c>
      <c r="D20" s="25">
        <f t="shared" si="26"/>
        <v>0.53366454463692226</v>
      </c>
      <c r="E20" s="26">
        <v>20283471.579999998</v>
      </c>
      <c r="F20" s="26">
        <v>12036710.130000001</v>
      </c>
      <c r="G20" s="46">
        <f t="shared" si="0"/>
        <v>0.59342455666556082</v>
      </c>
      <c r="H20" s="26">
        <v>187802777.5</v>
      </c>
      <c r="I20" s="26">
        <v>91147310.379999995</v>
      </c>
      <c r="J20" s="46">
        <f t="shared" si="1"/>
        <v>0.4853352628397628</v>
      </c>
      <c r="K20" s="26">
        <v>82945635.109999999</v>
      </c>
      <c r="L20" s="26">
        <v>45642957.740000002</v>
      </c>
      <c r="M20" s="46">
        <f t="shared" si="2"/>
        <v>0.55027558327173798</v>
      </c>
      <c r="N20" s="26">
        <v>47081646.450000003</v>
      </c>
      <c r="O20" s="26">
        <v>25921432.27</v>
      </c>
      <c r="P20" s="46">
        <f t="shared" si="3"/>
        <v>0.55056341960190724</v>
      </c>
      <c r="Q20" s="26">
        <v>37146738.990000002</v>
      </c>
      <c r="R20" s="26">
        <v>21193619.079999998</v>
      </c>
      <c r="S20" s="46">
        <f t="shared" si="4"/>
        <v>0.57053780913865348</v>
      </c>
      <c r="T20" s="26">
        <v>102815430.44</v>
      </c>
      <c r="U20" s="26">
        <v>62403220.539999999</v>
      </c>
      <c r="V20" s="46">
        <f t="shared" si="5"/>
        <v>0.60694411600422804</v>
      </c>
      <c r="W20" s="26">
        <v>19812489.260000002</v>
      </c>
      <c r="X20" s="26">
        <v>10096493.789999999</v>
      </c>
      <c r="Y20" s="46">
        <f t="shared" si="6"/>
        <v>0.50960248646716477</v>
      </c>
      <c r="Z20" s="26">
        <v>74838517.769999996</v>
      </c>
      <c r="AA20" s="26">
        <v>43648167.560000002</v>
      </c>
      <c r="AB20" s="46">
        <f t="shared" si="7"/>
        <v>0.58323132072368411</v>
      </c>
      <c r="AC20" s="26">
        <v>67039821.539999999</v>
      </c>
      <c r="AD20" s="26">
        <v>41014335.049999997</v>
      </c>
      <c r="AE20" s="46">
        <f t="shared" si="8"/>
        <v>0.61179063589136151</v>
      </c>
      <c r="AF20" s="26">
        <v>35835184</v>
      </c>
      <c r="AG20" s="26">
        <v>22152007.469999999</v>
      </c>
      <c r="AH20" s="46">
        <f t="shared" si="9"/>
        <v>0.61816363130715335</v>
      </c>
      <c r="AI20" s="26">
        <v>73720852.230000004</v>
      </c>
      <c r="AJ20" s="26">
        <v>41245258.859999999</v>
      </c>
      <c r="AK20" s="46">
        <f t="shared" si="10"/>
        <v>0.55947886672986169</v>
      </c>
      <c r="AL20" s="26">
        <v>133028550.15000001</v>
      </c>
      <c r="AM20" s="26">
        <v>75426507.189999998</v>
      </c>
      <c r="AN20" s="46">
        <f t="shared" si="11"/>
        <v>0.56699488271465603</v>
      </c>
      <c r="AO20" s="26">
        <v>36621865</v>
      </c>
      <c r="AP20" s="26">
        <v>21287859.850000001</v>
      </c>
      <c r="AQ20" s="46">
        <f t="shared" si="12"/>
        <v>0.58128825088509284</v>
      </c>
      <c r="AR20" s="26">
        <v>34523304.479999997</v>
      </c>
      <c r="AS20" s="26">
        <v>19495102.27</v>
      </c>
      <c r="AT20" s="46">
        <f t="shared" si="13"/>
        <v>0.56469398175061369</v>
      </c>
      <c r="AU20" s="26">
        <v>48025785.399999999</v>
      </c>
      <c r="AV20" s="26">
        <v>25640096.199999999</v>
      </c>
      <c r="AW20" s="46">
        <f t="shared" si="14"/>
        <v>0.53388187171635515</v>
      </c>
      <c r="AX20" s="26">
        <v>48428784.75</v>
      </c>
      <c r="AY20" s="26">
        <v>25568384.440000001</v>
      </c>
      <c r="AZ20" s="46">
        <f t="shared" si="15"/>
        <v>0.52795841506223218</v>
      </c>
      <c r="BA20" s="26">
        <v>40129035.740000002</v>
      </c>
      <c r="BB20" s="26">
        <v>25803972.489999998</v>
      </c>
      <c r="BC20" s="46">
        <f t="shared" si="16"/>
        <v>0.64302498213977755</v>
      </c>
      <c r="BD20" s="26">
        <v>113869216.90000001</v>
      </c>
      <c r="BE20" s="26">
        <v>60759426.590000004</v>
      </c>
      <c r="BF20" s="46">
        <f t="shared" si="17"/>
        <v>0.53358957094926684</v>
      </c>
      <c r="BG20" s="26">
        <v>36359794.780000001</v>
      </c>
      <c r="BH20" s="26">
        <v>23869392.789999999</v>
      </c>
      <c r="BI20" s="46">
        <f t="shared" si="18"/>
        <v>0.65647765435490169</v>
      </c>
      <c r="BJ20" s="26">
        <v>26788941.5</v>
      </c>
      <c r="BK20" s="26">
        <v>17947302.5</v>
      </c>
      <c r="BL20" s="46">
        <f t="shared" si="19"/>
        <v>0.66995190907412294</v>
      </c>
      <c r="BM20" s="26">
        <v>59110407.5</v>
      </c>
      <c r="BN20" s="26">
        <v>27842806.34</v>
      </c>
      <c r="BO20" s="46">
        <f t="shared" si="20"/>
        <v>0.47103052605414708</v>
      </c>
      <c r="BP20" s="26">
        <v>19563608.27</v>
      </c>
      <c r="BQ20" s="26">
        <v>11896533.48</v>
      </c>
      <c r="BR20" s="46">
        <f t="shared" si="21"/>
        <v>0.60809505668966257</v>
      </c>
      <c r="BS20" s="26">
        <v>41236415.390000001</v>
      </c>
      <c r="BT20" s="26">
        <v>22734108.75</v>
      </c>
      <c r="BU20" s="46">
        <f t="shared" si="22"/>
        <v>0.55131146912234075</v>
      </c>
      <c r="BV20" s="26">
        <v>233365278.25</v>
      </c>
      <c r="BW20" s="26">
        <v>145245849.44</v>
      </c>
      <c r="BX20" s="46">
        <f t="shared" si="23"/>
        <v>0.62239700151279898</v>
      </c>
      <c r="BY20" s="26">
        <v>296666787</v>
      </c>
      <c r="BZ20" s="26">
        <v>180916338.87</v>
      </c>
      <c r="CA20" s="25">
        <f t="shared" si="24"/>
        <v>0.60983010838351781</v>
      </c>
      <c r="CB20" s="3">
        <f t="shared" si="28"/>
        <v>1977918322.6499999</v>
      </c>
      <c r="CC20" s="3">
        <f t="shared" si="28"/>
        <v>1133423614.9700003</v>
      </c>
      <c r="CD20" s="19">
        <f t="shared" si="25"/>
        <v>0.57303863460420745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46">
        <f t="shared" si="0"/>
        <v>0</v>
      </c>
      <c r="H21" s="26">
        <v>15084200</v>
      </c>
      <c r="I21" s="26">
        <v>4473615.04</v>
      </c>
      <c r="J21" s="46">
        <f t="shared" si="1"/>
        <v>0.29657622147677704</v>
      </c>
      <c r="K21" s="26">
        <v>0</v>
      </c>
      <c r="L21" s="26">
        <v>0</v>
      </c>
      <c r="M21" s="46">
        <f t="shared" si="2"/>
        <v>0</v>
      </c>
      <c r="N21" s="26">
        <v>0</v>
      </c>
      <c r="O21" s="26">
        <v>0</v>
      </c>
      <c r="P21" s="46">
        <f t="shared" si="3"/>
        <v>0</v>
      </c>
      <c r="Q21" s="26">
        <v>0</v>
      </c>
      <c r="R21" s="26">
        <v>0</v>
      </c>
      <c r="S21" s="46">
        <f t="shared" si="4"/>
        <v>0</v>
      </c>
      <c r="T21" s="26">
        <v>0</v>
      </c>
      <c r="U21" s="26">
        <v>0</v>
      </c>
      <c r="V21" s="46">
        <f t="shared" si="5"/>
        <v>0</v>
      </c>
      <c r="W21" s="26">
        <v>0</v>
      </c>
      <c r="X21" s="26">
        <v>0</v>
      </c>
      <c r="Y21" s="46">
        <f t="shared" si="6"/>
        <v>0</v>
      </c>
      <c r="Z21" s="26">
        <v>0</v>
      </c>
      <c r="AA21" s="26">
        <v>0</v>
      </c>
      <c r="AB21" s="46">
        <f t="shared" si="7"/>
        <v>0</v>
      </c>
      <c r="AC21" s="26">
        <v>0</v>
      </c>
      <c r="AD21" s="26">
        <v>0</v>
      </c>
      <c r="AE21" s="46">
        <f t="shared" si="8"/>
        <v>0</v>
      </c>
      <c r="AF21" s="26">
        <v>0</v>
      </c>
      <c r="AG21" s="26">
        <v>0</v>
      </c>
      <c r="AH21" s="46">
        <f t="shared" si="9"/>
        <v>0</v>
      </c>
      <c r="AI21" s="26">
        <v>0</v>
      </c>
      <c r="AJ21" s="26">
        <v>0</v>
      </c>
      <c r="AK21" s="46">
        <f t="shared" si="10"/>
        <v>0</v>
      </c>
      <c r="AL21" s="26">
        <v>0</v>
      </c>
      <c r="AM21" s="26">
        <v>0</v>
      </c>
      <c r="AN21" s="46">
        <f t="shared" si="11"/>
        <v>0</v>
      </c>
      <c r="AO21" s="26">
        <v>0</v>
      </c>
      <c r="AP21" s="26">
        <v>0</v>
      </c>
      <c r="AQ21" s="46">
        <f t="shared" si="12"/>
        <v>0</v>
      </c>
      <c r="AR21" s="26">
        <v>0</v>
      </c>
      <c r="AS21" s="26">
        <v>0</v>
      </c>
      <c r="AT21" s="46">
        <f t="shared" si="13"/>
        <v>0</v>
      </c>
      <c r="AU21" s="26">
        <v>0</v>
      </c>
      <c r="AV21" s="26">
        <v>0</v>
      </c>
      <c r="AW21" s="46">
        <f t="shared" si="14"/>
        <v>0</v>
      </c>
      <c r="AX21" s="26">
        <v>0</v>
      </c>
      <c r="AY21" s="26">
        <v>0</v>
      </c>
      <c r="AZ21" s="46">
        <f t="shared" si="15"/>
        <v>0</v>
      </c>
      <c r="BA21" s="26">
        <v>0</v>
      </c>
      <c r="BB21" s="26">
        <v>0</v>
      </c>
      <c r="BC21" s="46">
        <f t="shared" si="16"/>
        <v>0</v>
      </c>
      <c r="BD21" s="26">
        <v>0</v>
      </c>
      <c r="BE21" s="26">
        <v>0</v>
      </c>
      <c r="BF21" s="46">
        <f t="shared" si="17"/>
        <v>0</v>
      </c>
      <c r="BG21" s="26">
        <v>0</v>
      </c>
      <c r="BH21" s="26">
        <v>0</v>
      </c>
      <c r="BI21" s="46">
        <f t="shared" si="18"/>
        <v>0</v>
      </c>
      <c r="BJ21" s="26">
        <v>0</v>
      </c>
      <c r="BK21" s="26">
        <v>0</v>
      </c>
      <c r="BL21" s="46">
        <f t="shared" si="19"/>
        <v>0</v>
      </c>
      <c r="BM21" s="26">
        <v>12400000</v>
      </c>
      <c r="BN21" s="26">
        <v>0</v>
      </c>
      <c r="BO21" s="46">
        <f t="shared" si="20"/>
        <v>0</v>
      </c>
      <c r="BP21" s="26">
        <v>0</v>
      </c>
      <c r="BQ21" s="26">
        <v>0</v>
      </c>
      <c r="BR21" s="46">
        <f t="shared" si="21"/>
        <v>0</v>
      </c>
      <c r="BS21" s="26">
        <v>0</v>
      </c>
      <c r="BT21" s="26">
        <v>0</v>
      </c>
      <c r="BU21" s="46">
        <f t="shared" si="22"/>
        <v>0</v>
      </c>
      <c r="BV21" s="26">
        <v>0</v>
      </c>
      <c r="BW21" s="26">
        <v>0</v>
      </c>
      <c r="BX21" s="46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27484200</v>
      </c>
      <c r="CC21" s="3">
        <f t="shared" si="28"/>
        <v>4473615.04</v>
      </c>
      <c r="CD21" s="19">
        <f t="shared" si="25"/>
        <v>0.1627704295558903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167677843.77000001</v>
      </c>
      <c r="C22" s="26">
        <v>107157071.91</v>
      </c>
      <c r="D22" s="25">
        <f t="shared" si="26"/>
        <v>0.63906518297661907</v>
      </c>
      <c r="E22" s="26">
        <v>45828401.740000002</v>
      </c>
      <c r="F22" s="26">
        <v>27755285.719999999</v>
      </c>
      <c r="G22" s="46">
        <f t="shared" si="0"/>
        <v>0.60563503561536158</v>
      </c>
      <c r="H22" s="26">
        <v>438587426.13999999</v>
      </c>
      <c r="I22" s="26">
        <v>272592923.17000002</v>
      </c>
      <c r="J22" s="46">
        <f t="shared" si="1"/>
        <v>0.62152471074942894</v>
      </c>
      <c r="K22" s="26">
        <v>271903719</v>
      </c>
      <c r="L22" s="26">
        <v>187791348.33000001</v>
      </c>
      <c r="M22" s="46">
        <f t="shared" si="2"/>
        <v>0.69065384254637585</v>
      </c>
      <c r="N22" s="26">
        <v>123490396.8</v>
      </c>
      <c r="O22" s="26">
        <v>72825522.930000007</v>
      </c>
      <c r="P22" s="46">
        <f t="shared" si="3"/>
        <v>0.58972620395693809</v>
      </c>
      <c r="Q22" s="26">
        <v>134997452.31999999</v>
      </c>
      <c r="R22" s="26">
        <v>80292554.680000007</v>
      </c>
      <c r="S22" s="46">
        <f t="shared" si="4"/>
        <v>0.59477088863627836</v>
      </c>
      <c r="T22" s="26">
        <v>305944368.00999999</v>
      </c>
      <c r="U22" s="26">
        <v>231480481.75999999</v>
      </c>
      <c r="V22" s="46">
        <f t="shared" si="5"/>
        <v>0.75660971720333781</v>
      </c>
      <c r="W22" s="26">
        <v>63084698</v>
      </c>
      <c r="X22" s="26">
        <v>37749164.659999996</v>
      </c>
      <c r="Y22" s="46">
        <f t="shared" si="6"/>
        <v>0.59838860859728604</v>
      </c>
      <c r="Z22" s="26">
        <v>272036575</v>
      </c>
      <c r="AA22" s="26">
        <v>165692800.44999999</v>
      </c>
      <c r="AB22" s="46">
        <f t="shared" si="7"/>
        <v>0.60908280605282572</v>
      </c>
      <c r="AC22" s="26">
        <v>319996343.12</v>
      </c>
      <c r="AD22" s="26">
        <v>204513204.15000001</v>
      </c>
      <c r="AE22" s="46">
        <f t="shared" si="8"/>
        <v>0.63911106657024097</v>
      </c>
      <c r="AF22" s="26">
        <v>97643368.329999998</v>
      </c>
      <c r="AG22" s="26">
        <v>62908440.829999998</v>
      </c>
      <c r="AH22" s="46">
        <f t="shared" si="9"/>
        <v>0.64426741831961132</v>
      </c>
      <c r="AI22" s="26">
        <v>609747227</v>
      </c>
      <c r="AJ22" s="26">
        <v>327095626.88</v>
      </c>
      <c r="AK22" s="46">
        <f t="shared" si="10"/>
        <v>0.53644463212950366</v>
      </c>
      <c r="AL22" s="26">
        <v>374678706.41000003</v>
      </c>
      <c r="AM22" s="26">
        <v>261996223</v>
      </c>
      <c r="AN22" s="46">
        <f t="shared" si="11"/>
        <v>0.69925570500210155</v>
      </c>
      <c r="AO22" s="26">
        <v>79095301.400000006</v>
      </c>
      <c r="AP22" s="26">
        <v>50079103.210000001</v>
      </c>
      <c r="AQ22" s="46">
        <f t="shared" si="12"/>
        <v>0.63314890168684534</v>
      </c>
      <c r="AR22" s="26">
        <v>78340006.540000007</v>
      </c>
      <c r="AS22" s="26">
        <v>49252669.039999999</v>
      </c>
      <c r="AT22" s="46">
        <f t="shared" si="13"/>
        <v>0.62870391789987712</v>
      </c>
      <c r="AU22" s="26">
        <v>73336627.390000001</v>
      </c>
      <c r="AV22" s="26">
        <v>50506254.43</v>
      </c>
      <c r="AW22" s="46">
        <f t="shared" si="14"/>
        <v>0.68869071605121168</v>
      </c>
      <c r="AX22" s="26">
        <v>99581969.319999993</v>
      </c>
      <c r="AY22" s="26">
        <v>67063825.18</v>
      </c>
      <c r="AZ22" s="46">
        <f t="shared" si="15"/>
        <v>0.67345349402053789</v>
      </c>
      <c r="BA22" s="26">
        <v>62828352.579999998</v>
      </c>
      <c r="BB22" s="26">
        <v>41983331.270000003</v>
      </c>
      <c r="BC22" s="46">
        <f t="shared" si="16"/>
        <v>0.66822269796971345</v>
      </c>
      <c r="BD22" s="26">
        <v>158739630.5</v>
      </c>
      <c r="BE22" s="26">
        <v>114253740.19</v>
      </c>
      <c r="BF22" s="46">
        <f t="shared" si="17"/>
        <v>0.719755613832048</v>
      </c>
      <c r="BG22" s="26">
        <v>101910202.59999999</v>
      </c>
      <c r="BH22" s="26">
        <v>65971488.270000003</v>
      </c>
      <c r="BI22" s="46">
        <f t="shared" si="18"/>
        <v>0.6473492014233323</v>
      </c>
      <c r="BJ22" s="26">
        <v>97639970</v>
      </c>
      <c r="BK22" s="26">
        <v>62029655.979999997</v>
      </c>
      <c r="BL22" s="46">
        <f t="shared" si="19"/>
        <v>0.63528958458303497</v>
      </c>
      <c r="BM22" s="26">
        <v>106369080.79000001</v>
      </c>
      <c r="BN22" s="26">
        <v>71678650.840000004</v>
      </c>
      <c r="BO22" s="46">
        <f t="shared" si="20"/>
        <v>0.67386735231370609</v>
      </c>
      <c r="BP22" s="26">
        <v>131574288.25</v>
      </c>
      <c r="BQ22" s="26">
        <v>85689953.219999999</v>
      </c>
      <c r="BR22" s="46">
        <f t="shared" si="21"/>
        <v>0.65126670537015041</v>
      </c>
      <c r="BS22" s="26">
        <v>66888233.090000004</v>
      </c>
      <c r="BT22" s="26">
        <v>45604065.700000003</v>
      </c>
      <c r="BU22" s="46">
        <f t="shared" si="22"/>
        <v>0.68179504216591347</v>
      </c>
      <c r="BV22" s="26">
        <v>770768787.41999996</v>
      </c>
      <c r="BW22" s="26">
        <v>509257730.5</v>
      </c>
      <c r="BX22" s="46">
        <f t="shared" si="23"/>
        <v>0.66071400245025769</v>
      </c>
      <c r="BY22" s="26">
        <v>2219600645.3299999</v>
      </c>
      <c r="BZ22" s="26">
        <v>1443991206.0999999</v>
      </c>
      <c r="CA22" s="25">
        <f t="shared" si="24"/>
        <v>0.65056351877448382</v>
      </c>
      <c r="CB22" s="3">
        <f t="shared" si="28"/>
        <v>7272289620.8500004</v>
      </c>
      <c r="CC22" s="3">
        <f t="shared" si="28"/>
        <v>4697212322.3999996</v>
      </c>
      <c r="CD22" s="19">
        <f t="shared" si="25"/>
        <v>0.64590556307505531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33310557.399999999</v>
      </c>
      <c r="C23" s="26">
        <v>11295433.08</v>
      </c>
      <c r="D23" s="25">
        <f t="shared" si="26"/>
        <v>0.33909468834045992</v>
      </c>
      <c r="E23" s="26">
        <v>10117359</v>
      </c>
      <c r="F23" s="26">
        <v>5786804.4699999997</v>
      </c>
      <c r="G23" s="46">
        <f t="shared" si="0"/>
        <v>0.57196788905088769</v>
      </c>
      <c r="H23" s="26">
        <v>159585177.83000001</v>
      </c>
      <c r="I23" s="26">
        <v>56363794.899999999</v>
      </c>
      <c r="J23" s="46">
        <f t="shared" si="1"/>
        <v>0.35318941061081621</v>
      </c>
      <c r="K23" s="26">
        <v>15534904.359999999</v>
      </c>
      <c r="L23" s="26">
        <v>5782577.1799999997</v>
      </c>
      <c r="M23" s="46">
        <f t="shared" si="2"/>
        <v>0.37223127004819229</v>
      </c>
      <c r="N23" s="26">
        <v>13732108</v>
      </c>
      <c r="O23" s="26">
        <v>7062940.2199999997</v>
      </c>
      <c r="P23" s="46">
        <f t="shared" si="3"/>
        <v>0.51433765449558067</v>
      </c>
      <c r="Q23" s="26">
        <v>1680000</v>
      </c>
      <c r="R23" s="26">
        <v>866473.59</v>
      </c>
      <c r="S23" s="46">
        <f t="shared" si="4"/>
        <v>0.51575808928571432</v>
      </c>
      <c r="T23" s="26">
        <v>39148728.579999998</v>
      </c>
      <c r="U23" s="26">
        <v>21869854.809999999</v>
      </c>
      <c r="V23" s="46">
        <f t="shared" si="5"/>
        <v>0.55863512311285379</v>
      </c>
      <c r="W23" s="26">
        <v>20622091</v>
      </c>
      <c r="X23" s="26">
        <v>3785385.54</v>
      </c>
      <c r="Y23" s="46">
        <f t="shared" si="6"/>
        <v>0.18355973407352338</v>
      </c>
      <c r="Z23" s="26">
        <v>35104450.649999999</v>
      </c>
      <c r="AA23" s="26">
        <v>22280469.489999998</v>
      </c>
      <c r="AB23" s="46">
        <f t="shared" si="7"/>
        <v>0.6346907322989257</v>
      </c>
      <c r="AC23" s="26">
        <v>11056192.35</v>
      </c>
      <c r="AD23" s="26">
        <v>2846502.34</v>
      </c>
      <c r="AE23" s="46">
        <f t="shared" si="8"/>
        <v>0.25745774403065624</v>
      </c>
      <c r="AF23" s="26">
        <v>25348037.190000001</v>
      </c>
      <c r="AG23" s="26">
        <v>8564148.8000000007</v>
      </c>
      <c r="AH23" s="46">
        <f t="shared" si="9"/>
        <v>0.33786240472215434</v>
      </c>
      <c r="AI23" s="26">
        <v>34743000</v>
      </c>
      <c r="AJ23" s="26">
        <v>18548791.75</v>
      </c>
      <c r="AK23" s="46">
        <f t="shared" si="10"/>
        <v>0.53388572518205102</v>
      </c>
      <c r="AL23" s="26">
        <v>74183640.450000003</v>
      </c>
      <c r="AM23" s="26">
        <v>41296794.840000004</v>
      </c>
      <c r="AN23" s="46">
        <f t="shared" si="11"/>
        <v>0.55668331440048657</v>
      </c>
      <c r="AO23" s="26">
        <v>14861810</v>
      </c>
      <c r="AP23" s="26">
        <v>6478523.21</v>
      </c>
      <c r="AQ23" s="46">
        <f t="shared" si="12"/>
        <v>0.43591751004756485</v>
      </c>
      <c r="AR23" s="26">
        <v>27703193</v>
      </c>
      <c r="AS23" s="26">
        <v>18304180.039999999</v>
      </c>
      <c r="AT23" s="46">
        <f t="shared" si="13"/>
        <v>0.66072456124461898</v>
      </c>
      <c r="AU23" s="26">
        <v>22206331</v>
      </c>
      <c r="AV23" s="26">
        <v>4059506.97</v>
      </c>
      <c r="AW23" s="46">
        <f t="shared" si="14"/>
        <v>0.18280854095167726</v>
      </c>
      <c r="AX23" s="26">
        <v>17141948</v>
      </c>
      <c r="AY23" s="26">
        <v>8225496.46</v>
      </c>
      <c r="AZ23" s="46">
        <f t="shared" si="15"/>
        <v>0.47984607467015999</v>
      </c>
      <c r="BA23" s="26">
        <v>501900</v>
      </c>
      <c r="BB23" s="26">
        <v>483060</v>
      </c>
      <c r="BC23" s="46">
        <f t="shared" si="16"/>
        <v>0.96246264196054987</v>
      </c>
      <c r="BD23" s="26">
        <v>14806838.140000001</v>
      </c>
      <c r="BE23" s="26">
        <v>14211413.27</v>
      </c>
      <c r="BF23" s="46">
        <f t="shared" si="17"/>
        <v>0.9597871696597069</v>
      </c>
      <c r="BG23" s="26">
        <v>42590444</v>
      </c>
      <c r="BH23" s="26">
        <v>10860968</v>
      </c>
      <c r="BI23" s="46">
        <f t="shared" si="18"/>
        <v>0.25500950400986661</v>
      </c>
      <c r="BJ23" s="26">
        <v>2512500</v>
      </c>
      <c r="BK23" s="26">
        <v>823473.2</v>
      </c>
      <c r="BL23" s="46">
        <f t="shared" si="19"/>
        <v>0.32775052736318405</v>
      </c>
      <c r="BM23" s="26">
        <v>14951075</v>
      </c>
      <c r="BN23" s="26">
        <v>8788934.6899999995</v>
      </c>
      <c r="BO23" s="46">
        <f t="shared" si="20"/>
        <v>0.58784633813956522</v>
      </c>
      <c r="BP23" s="26">
        <v>1669298.4</v>
      </c>
      <c r="BQ23" s="26">
        <v>1304411.8400000001</v>
      </c>
      <c r="BR23" s="46">
        <f t="shared" si="21"/>
        <v>0.78141322126709045</v>
      </c>
      <c r="BS23" s="26">
        <v>2752332</v>
      </c>
      <c r="BT23" s="26">
        <v>1414847.13</v>
      </c>
      <c r="BU23" s="46">
        <f t="shared" si="22"/>
        <v>0.51405394770688995</v>
      </c>
      <c r="BV23" s="26">
        <v>133682000</v>
      </c>
      <c r="BW23" s="26">
        <v>86301995.049999997</v>
      </c>
      <c r="BX23" s="46">
        <f t="shared" si="23"/>
        <v>0.64557677959635551</v>
      </c>
      <c r="BY23" s="26">
        <v>254616321.19</v>
      </c>
      <c r="BZ23" s="26">
        <v>161425648.75999999</v>
      </c>
      <c r="CA23" s="25">
        <f t="shared" si="24"/>
        <v>0.63399568419473318</v>
      </c>
      <c r="CB23" s="3">
        <f t="shared" si="28"/>
        <v>1024162237.5400002</v>
      </c>
      <c r="CC23" s="3">
        <f>C23+F23+I23+L23+O23+R23+U23+X23+AA23+AD23+AG23+AJ23+AM23+AP23+AS23+AV23+AY23+BB23+BE23+BH23+BK23+BN23+BQ23+BT23+BW23+BZ23</f>
        <v>529032429.63</v>
      </c>
      <c r="CD23" s="19">
        <f t="shared" si="25"/>
        <v>0.51655139219028068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800000</v>
      </c>
      <c r="D24" s="25">
        <f t="shared" si="26"/>
        <v>0.61068702290076338</v>
      </c>
      <c r="E24" s="26">
        <v>1300000</v>
      </c>
      <c r="F24" s="26">
        <v>1123754.77</v>
      </c>
      <c r="G24" s="46">
        <f t="shared" si="0"/>
        <v>0.86442674615384618</v>
      </c>
      <c r="H24" s="26">
        <v>32280300.25</v>
      </c>
      <c r="I24" s="26">
        <v>22735563.32</v>
      </c>
      <c r="J24" s="46">
        <f t="shared" si="1"/>
        <v>0.70431697177290042</v>
      </c>
      <c r="K24" s="26">
        <v>1000000</v>
      </c>
      <c r="L24" s="26">
        <v>499800</v>
      </c>
      <c r="M24" s="46">
        <f t="shared" si="2"/>
        <v>0.49980000000000002</v>
      </c>
      <c r="N24" s="26">
        <v>1850000</v>
      </c>
      <c r="O24" s="26">
        <v>1213000</v>
      </c>
      <c r="P24" s="46">
        <f t="shared" si="3"/>
        <v>0.65567567567567564</v>
      </c>
      <c r="Q24" s="26">
        <v>1200000</v>
      </c>
      <c r="R24" s="26">
        <v>812500</v>
      </c>
      <c r="S24" s="46">
        <f t="shared" si="4"/>
        <v>0.67708333333333337</v>
      </c>
      <c r="T24" s="26">
        <v>9747579.2100000009</v>
      </c>
      <c r="U24" s="26">
        <v>6811515.46</v>
      </c>
      <c r="V24" s="46">
        <f t="shared" si="5"/>
        <v>0.69879047025461405</v>
      </c>
      <c r="W24" s="26">
        <v>2876896</v>
      </c>
      <c r="X24" s="26">
        <v>1930820</v>
      </c>
      <c r="Y24" s="46">
        <f t="shared" si="6"/>
        <v>0.67114695838848537</v>
      </c>
      <c r="Z24" s="26">
        <v>7166000</v>
      </c>
      <c r="AA24" s="26">
        <v>5259460.38</v>
      </c>
      <c r="AB24" s="46">
        <f t="shared" si="7"/>
        <v>0.73394646664806029</v>
      </c>
      <c r="AC24" s="26">
        <v>3400000</v>
      </c>
      <c r="AD24" s="26">
        <v>2281665</v>
      </c>
      <c r="AE24" s="46">
        <f t="shared" si="8"/>
        <v>0.67107794117647057</v>
      </c>
      <c r="AF24" s="26">
        <v>1700000</v>
      </c>
      <c r="AG24" s="26">
        <v>1136380</v>
      </c>
      <c r="AH24" s="46">
        <f t="shared" si="9"/>
        <v>0.66845882352941177</v>
      </c>
      <c r="AI24" s="26">
        <v>3120000</v>
      </c>
      <c r="AJ24" s="26">
        <v>2180000</v>
      </c>
      <c r="AK24" s="46">
        <f t="shared" si="10"/>
        <v>0.69871794871794868</v>
      </c>
      <c r="AL24" s="26">
        <v>9270000</v>
      </c>
      <c r="AM24" s="26">
        <v>6304923.0300000003</v>
      </c>
      <c r="AN24" s="46">
        <f t="shared" si="11"/>
        <v>0.68014272168284795</v>
      </c>
      <c r="AO24" s="26">
        <v>2975000</v>
      </c>
      <c r="AP24" s="26">
        <v>1930680</v>
      </c>
      <c r="AQ24" s="46">
        <f t="shared" si="12"/>
        <v>0.64896806722689071</v>
      </c>
      <c r="AR24" s="26">
        <v>2450000</v>
      </c>
      <c r="AS24" s="26">
        <v>1840000</v>
      </c>
      <c r="AT24" s="46">
        <f t="shared" si="13"/>
        <v>0.75102040816326532</v>
      </c>
      <c r="AU24" s="26">
        <v>2471900</v>
      </c>
      <c r="AV24" s="26">
        <v>1441941.62</v>
      </c>
      <c r="AW24" s="46">
        <f t="shared" si="14"/>
        <v>0.58333331445446823</v>
      </c>
      <c r="AX24" s="26">
        <v>1800000</v>
      </c>
      <c r="AY24" s="26">
        <v>1375000</v>
      </c>
      <c r="AZ24" s="46">
        <f t="shared" si="15"/>
        <v>0.76388888888888884</v>
      </c>
      <c r="BA24" s="26">
        <v>2511700</v>
      </c>
      <c r="BB24" s="26">
        <v>2511700</v>
      </c>
      <c r="BC24" s="46">
        <f t="shared" si="16"/>
        <v>1</v>
      </c>
      <c r="BD24" s="26">
        <v>5500000</v>
      </c>
      <c r="BE24" s="26">
        <v>3950000</v>
      </c>
      <c r="BF24" s="46">
        <f t="shared" si="17"/>
        <v>0.71818181818181814</v>
      </c>
      <c r="BG24" s="26">
        <v>1821500</v>
      </c>
      <c r="BH24" s="26">
        <v>900000</v>
      </c>
      <c r="BI24" s="46">
        <f t="shared" si="18"/>
        <v>0.49409827065605272</v>
      </c>
      <c r="BJ24" s="26">
        <v>2000000</v>
      </c>
      <c r="BK24" s="26">
        <v>1333600</v>
      </c>
      <c r="BL24" s="46">
        <f t="shared" si="19"/>
        <v>0.66679999999999995</v>
      </c>
      <c r="BM24" s="26">
        <v>7273152</v>
      </c>
      <c r="BN24" s="26">
        <v>3278464.88</v>
      </c>
      <c r="BO24" s="46">
        <f t="shared" si="20"/>
        <v>0.45076259646436645</v>
      </c>
      <c r="BP24" s="26">
        <v>2800000</v>
      </c>
      <c r="BQ24" s="26">
        <v>1958126</v>
      </c>
      <c r="BR24" s="46">
        <f t="shared" si="21"/>
        <v>0.69933071428571425</v>
      </c>
      <c r="BS24" s="26">
        <v>1500000</v>
      </c>
      <c r="BT24" s="26">
        <v>1260000</v>
      </c>
      <c r="BU24" s="46">
        <f t="shared" si="22"/>
        <v>0.84</v>
      </c>
      <c r="BV24" s="26">
        <v>3200000</v>
      </c>
      <c r="BW24" s="26">
        <v>1529200</v>
      </c>
      <c r="BX24" s="46">
        <f t="shared" si="23"/>
        <v>0.47787499999999999</v>
      </c>
      <c r="BY24" s="26">
        <v>33868813</v>
      </c>
      <c r="BZ24" s="26">
        <v>22177500</v>
      </c>
      <c r="CA24" s="25">
        <f t="shared" si="24"/>
        <v>0.65480594197381525</v>
      </c>
      <c r="CB24" s="3">
        <f t="shared" si="28"/>
        <v>146392840.46000001</v>
      </c>
      <c r="CC24" s="3">
        <f>C24+F24+I24+L24+O24+R24+U24+X24+AA24+AD24+AG24+AJ24+AM24+AP24+AS24+AV24+AY24+BB24+BE24+BH24+BK24+BN24+BQ24+BT24+BW24+BZ24</f>
        <v>98575594.459999993</v>
      </c>
      <c r="CD24" s="19">
        <f t="shared" si="25"/>
        <v>0.6733634933938899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5000</v>
      </c>
      <c r="C25" s="26">
        <v>4819</v>
      </c>
      <c r="D25" s="25">
        <f t="shared" si="26"/>
        <v>0.96379999999999999</v>
      </c>
      <c r="E25" s="26">
        <v>0</v>
      </c>
      <c r="F25" s="26">
        <v>0</v>
      </c>
      <c r="G25" s="46">
        <f t="shared" si="0"/>
        <v>0</v>
      </c>
      <c r="H25" s="26">
        <v>1072607.1399999999</v>
      </c>
      <c r="I25" s="26">
        <v>804854.71</v>
      </c>
      <c r="J25" s="46">
        <f t="shared" si="1"/>
        <v>0.75037232178036783</v>
      </c>
      <c r="K25" s="26">
        <v>354342.86</v>
      </c>
      <c r="L25" s="26">
        <v>17002</v>
      </c>
      <c r="M25" s="46">
        <f t="shared" si="2"/>
        <v>4.7981776745833121E-2</v>
      </c>
      <c r="N25" s="26">
        <v>3912</v>
      </c>
      <c r="O25" s="26">
        <v>1912</v>
      </c>
      <c r="P25" s="46">
        <f t="shared" si="3"/>
        <v>0.4887525562372188</v>
      </c>
      <c r="Q25" s="26">
        <v>250000</v>
      </c>
      <c r="R25" s="26">
        <v>21844</v>
      </c>
      <c r="S25" s="46">
        <f t="shared" si="4"/>
        <v>8.7375999999999995E-2</v>
      </c>
      <c r="T25" s="26">
        <v>895000</v>
      </c>
      <c r="U25" s="26">
        <v>1939</v>
      </c>
      <c r="V25" s="46">
        <f t="shared" si="5"/>
        <v>2.1664804469273742E-3</v>
      </c>
      <c r="W25" s="26">
        <v>0</v>
      </c>
      <c r="X25" s="26">
        <v>0</v>
      </c>
      <c r="Y25" s="46">
        <f t="shared" si="6"/>
        <v>0</v>
      </c>
      <c r="Z25" s="26">
        <v>1054010</v>
      </c>
      <c r="AA25" s="26">
        <v>0</v>
      </c>
      <c r="AB25" s="46">
        <f t="shared" si="7"/>
        <v>0</v>
      </c>
      <c r="AC25" s="26">
        <v>1540000</v>
      </c>
      <c r="AD25" s="26">
        <v>1138469.21</v>
      </c>
      <c r="AE25" s="46">
        <f t="shared" si="8"/>
        <v>0.7392657207792207</v>
      </c>
      <c r="AF25" s="26">
        <v>121563</v>
      </c>
      <c r="AG25" s="26">
        <v>1563</v>
      </c>
      <c r="AH25" s="46">
        <f t="shared" si="9"/>
        <v>1.2857530663112954E-2</v>
      </c>
      <c r="AI25" s="26">
        <v>70000</v>
      </c>
      <c r="AJ25" s="26">
        <v>10293</v>
      </c>
      <c r="AK25" s="46">
        <f t="shared" si="10"/>
        <v>0.14704285714285714</v>
      </c>
      <c r="AL25" s="26">
        <v>108242</v>
      </c>
      <c r="AM25" s="26">
        <v>5739</v>
      </c>
      <c r="AN25" s="46">
        <f t="shared" si="11"/>
        <v>5.3020084625191699E-2</v>
      </c>
      <c r="AO25" s="26">
        <v>0</v>
      </c>
      <c r="AP25" s="26">
        <v>0</v>
      </c>
      <c r="AQ25" s="46">
        <f t="shared" si="12"/>
        <v>0</v>
      </c>
      <c r="AR25" s="26">
        <v>0</v>
      </c>
      <c r="AS25" s="26">
        <v>0</v>
      </c>
      <c r="AT25" s="46">
        <f t="shared" si="13"/>
        <v>0</v>
      </c>
      <c r="AU25" s="26">
        <v>2239</v>
      </c>
      <c r="AV25" s="26">
        <v>2239</v>
      </c>
      <c r="AW25" s="46">
        <f t="shared" si="14"/>
        <v>1</v>
      </c>
      <c r="AX25" s="26">
        <v>176</v>
      </c>
      <c r="AY25" s="26">
        <v>176</v>
      </c>
      <c r="AZ25" s="46">
        <f t="shared" si="15"/>
        <v>1</v>
      </c>
      <c r="BA25" s="26">
        <v>100</v>
      </c>
      <c r="BB25" s="26">
        <v>100</v>
      </c>
      <c r="BC25" s="46">
        <f t="shared" si="16"/>
        <v>1</v>
      </c>
      <c r="BD25" s="26">
        <v>3500</v>
      </c>
      <c r="BE25" s="26">
        <v>0</v>
      </c>
      <c r="BF25" s="46">
        <f t="shared" si="17"/>
        <v>0</v>
      </c>
      <c r="BG25" s="26">
        <v>0</v>
      </c>
      <c r="BH25" s="26">
        <v>0</v>
      </c>
      <c r="BI25" s="46">
        <f t="shared" si="18"/>
        <v>0</v>
      </c>
      <c r="BJ25" s="26">
        <v>0</v>
      </c>
      <c r="BK25" s="26">
        <v>0</v>
      </c>
      <c r="BL25" s="46">
        <f t="shared" si="19"/>
        <v>0</v>
      </c>
      <c r="BM25" s="26">
        <v>6000</v>
      </c>
      <c r="BN25" s="26">
        <v>976</v>
      </c>
      <c r="BO25" s="46">
        <f t="shared" si="20"/>
        <v>0.16266666666666665</v>
      </c>
      <c r="BP25" s="26">
        <v>150000</v>
      </c>
      <c r="BQ25" s="26">
        <v>0</v>
      </c>
      <c r="BR25" s="46">
        <f t="shared" si="21"/>
        <v>0</v>
      </c>
      <c r="BS25" s="26">
        <v>42000</v>
      </c>
      <c r="BT25" s="26">
        <v>6196</v>
      </c>
      <c r="BU25" s="46">
        <f t="shared" si="22"/>
        <v>0.14752380952380953</v>
      </c>
      <c r="BV25" s="26">
        <v>11980000</v>
      </c>
      <c r="BW25" s="26">
        <v>6668610.96</v>
      </c>
      <c r="BX25" s="46">
        <f t="shared" si="23"/>
        <v>0.5566453222036728</v>
      </c>
      <c r="BY25" s="26">
        <v>230000000</v>
      </c>
      <c r="BZ25" s="26">
        <v>119554541.33</v>
      </c>
      <c r="CA25" s="25">
        <f t="shared" si="24"/>
        <v>0.51980235360869564</v>
      </c>
      <c r="CB25" s="3">
        <f t="shared" si="28"/>
        <v>247658692</v>
      </c>
      <c r="CC25" s="3">
        <f>C25+F25+I25+L25+O25+R25+U25+X25+AA25+AD25+AG25+AJ25+AM25+AP25+AS25+AV25+AY25+BB25+BE25+BH25+BK25+BN25+BQ25+BT25+BW25+BZ25</f>
        <v>128241274.20999999</v>
      </c>
      <c r="CD25" s="19">
        <f t="shared" si="25"/>
        <v>0.51781455023593514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26">
        <v>0</v>
      </c>
      <c r="C26" s="26">
        <v>0</v>
      </c>
      <c r="D26" s="25">
        <f t="shared" si="26"/>
        <v>0</v>
      </c>
      <c r="E26" s="26">
        <v>0</v>
      </c>
      <c r="F26" s="26">
        <v>0</v>
      </c>
      <c r="G26" s="46">
        <f t="shared" si="0"/>
        <v>0</v>
      </c>
      <c r="H26" s="26">
        <v>0</v>
      </c>
      <c r="I26" s="26">
        <v>0</v>
      </c>
      <c r="J26" s="46">
        <f t="shared" si="1"/>
        <v>0</v>
      </c>
      <c r="K26" s="26">
        <v>0</v>
      </c>
      <c r="L26" s="26">
        <v>0</v>
      </c>
      <c r="M26" s="46">
        <f t="shared" si="2"/>
        <v>0</v>
      </c>
      <c r="N26" s="26">
        <v>0</v>
      </c>
      <c r="O26" s="26">
        <v>0</v>
      </c>
      <c r="P26" s="46">
        <f t="shared" si="3"/>
        <v>0</v>
      </c>
      <c r="Q26" s="26">
        <v>0</v>
      </c>
      <c r="R26" s="26">
        <v>0</v>
      </c>
      <c r="S26" s="46">
        <f t="shared" si="4"/>
        <v>0</v>
      </c>
      <c r="T26" s="26">
        <v>0</v>
      </c>
      <c r="U26" s="26">
        <v>0</v>
      </c>
      <c r="V26" s="46">
        <f t="shared" si="5"/>
        <v>0</v>
      </c>
      <c r="W26" s="26">
        <v>29691</v>
      </c>
      <c r="X26" s="26">
        <v>0</v>
      </c>
      <c r="Y26" s="46">
        <f t="shared" si="6"/>
        <v>0</v>
      </c>
      <c r="Z26" s="26">
        <v>134744132.56999999</v>
      </c>
      <c r="AA26" s="26">
        <v>132626000</v>
      </c>
      <c r="AB26" s="46">
        <f t="shared" si="7"/>
        <v>0.98428033540607329</v>
      </c>
      <c r="AC26" s="26">
        <v>0</v>
      </c>
      <c r="AD26" s="26">
        <v>0</v>
      </c>
      <c r="AE26" s="46">
        <f t="shared" si="8"/>
        <v>0</v>
      </c>
      <c r="AF26" s="26">
        <v>0</v>
      </c>
      <c r="AG26" s="26">
        <v>0</v>
      </c>
      <c r="AH26" s="46">
        <f t="shared" si="9"/>
        <v>0</v>
      </c>
      <c r="AI26" s="26">
        <v>0</v>
      </c>
      <c r="AJ26" s="26">
        <v>0</v>
      </c>
      <c r="AK26" s="46">
        <f t="shared" si="10"/>
        <v>0</v>
      </c>
      <c r="AL26" s="26">
        <v>0</v>
      </c>
      <c r="AM26" s="26">
        <v>0</v>
      </c>
      <c r="AN26" s="46">
        <f t="shared" si="11"/>
        <v>0</v>
      </c>
      <c r="AO26" s="26">
        <v>0</v>
      </c>
      <c r="AP26" s="26">
        <v>0</v>
      </c>
      <c r="AQ26" s="46">
        <f t="shared" si="12"/>
        <v>0</v>
      </c>
      <c r="AR26" s="26">
        <v>0</v>
      </c>
      <c r="AS26" s="26">
        <v>0</v>
      </c>
      <c r="AT26" s="46">
        <f t="shared" si="13"/>
        <v>0</v>
      </c>
      <c r="AU26" s="26">
        <v>0</v>
      </c>
      <c r="AV26" s="26">
        <v>0</v>
      </c>
      <c r="AW26" s="46">
        <f t="shared" si="14"/>
        <v>0</v>
      </c>
      <c r="AX26" s="26">
        <v>957136</v>
      </c>
      <c r="AY26" s="26">
        <v>0</v>
      </c>
      <c r="AZ26" s="46">
        <f t="shared" si="15"/>
        <v>0</v>
      </c>
      <c r="BA26" s="26">
        <v>0</v>
      </c>
      <c r="BB26" s="26">
        <v>0</v>
      </c>
      <c r="BC26" s="46">
        <f t="shared" si="16"/>
        <v>0</v>
      </c>
      <c r="BD26" s="26">
        <v>0</v>
      </c>
      <c r="BE26" s="26">
        <v>0</v>
      </c>
      <c r="BF26" s="46">
        <f t="shared" si="17"/>
        <v>0</v>
      </c>
      <c r="BG26" s="26">
        <v>0</v>
      </c>
      <c r="BH26" s="26">
        <v>0</v>
      </c>
      <c r="BI26" s="46">
        <f t="shared" si="18"/>
        <v>0</v>
      </c>
      <c r="BJ26" s="26">
        <v>0</v>
      </c>
      <c r="BK26" s="26">
        <v>0</v>
      </c>
      <c r="BL26" s="46">
        <f t="shared" si="19"/>
        <v>0</v>
      </c>
      <c r="BM26" s="26">
        <v>3997177.09</v>
      </c>
      <c r="BN26" s="26">
        <v>0</v>
      </c>
      <c r="BO26" s="46">
        <f t="shared" si="20"/>
        <v>0</v>
      </c>
      <c r="BP26" s="26">
        <v>0</v>
      </c>
      <c r="BQ26" s="26">
        <v>0</v>
      </c>
      <c r="BR26" s="46">
        <f t="shared" si="21"/>
        <v>0</v>
      </c>
      <c r="BS26" s="26">
        <v>0</v>
      </c>
      <c r="BT26" s="26">
        <v>0</v>
      </c>
      <c r="BU26" s="46">
        <f t="shared" si="22"/>
        <v>0</v>
      </c>
      <c r="BV26" s="26">
        <v>14613400</v>
      </c>
      <c r="BW26" s="26">
        <v>2696252.91</v>
      </c>
      <c r="BX26" s="46">
        <f t="shared" si="23"/>
        <v>0.18450551617009048</v>
      </c>
      <c r="BY26" s="26">
        <v>0</v>
      </c>
      <c r="BZ26" s="26">
        <v>0</v>
      </c>
      <c r="CA26" s="25">
        <f t="shared" si="24"/>
        <v>0</v>
      </c>
      <c r="CB26" s="3">
        <f t="shared" si="28"/>
        <v>154341536.66</v>
      </c>
      <c r="CC26" s="3">
        <f>C26+F26+I26+L26+O26+R26+U26+X26+AA26+AD26+AG26+AJ26+AM26+AP26+AS26+AV26+AY26+BB26+BE26+BH26+BK26+BN26+BQ26+BT26+BW26+BZ26</f>
        <v>135322252.91</v>
      </c>
      <c r="CD26" s="19">
        <f t="shared" si="25"/>
        <v>0.87677145011263102</v>
      </c>
      <c r="CF26" s="27"/>
      <c r="CG26" s="27"/>
      <c r="CH26" s="23"/>
      <c r="CI26" s="23"/>
    </row>
    <row r="27" spans="1:87" s="13" customFormat="1" ht="36" customHeight="1" x14ac:dyDescent="0.25">
      <c r="A27" s="4" t="s">
        <v>43</v>
      </c>
      <c r="B27" s="3">
        <v>971031351.5</v>
      </c>
      <c r="C27" s="3">
        <v>480362317.63</v>
      </c>
      <c r="D27" s="16">
        <f t="shared" si="26"/>
        <v>0.49469290243611663</v>
      </c>
      <c r="E27" s="3">
        <v>277896519.20999998</v>
      </c>
      <c r="F27" s="3">
        <v>146693222.43000001</v>
      </c>
      <c r="G27" s="16">
        <f t="shared" si="0"/>
        <v>0.52786995262487379</v>
      </c>
      <c r="H27" s="3">
        <v>3361464486.1599998</v>
      </c>
      <c r="I27" s="3">
        <v>1455533377.71</v>
      </c>
      <c r="J27" s="16">
        <f t="shared" si="1"/>
        <v>0.43300572821839989</v>
      </c>
      <c r="K27" s="3">
        <v>1726466421.1400001</v>
      </c>
      <c r="L27" s="3">
        <v>892397630.26999998</v>
      </c>
      <c r="M27" s="16">
        <f t="shared" si="2"/>
        <v>0.51689254962789399</v>
      </c>
      <c r="N27" s="3">
        <v>560872286.38999999</v>
      </c>
      <c r="O27" s="3">
        <v>314570817.11000001</v>
      </c>
      <c r="P27" s="16">
        <f t="shared" si="3"/>
        <v>0.56085997604678339</v>
      </c>
      <c r="Q27" s="3">
        <v>506547643.43000001</v>
      </c>
      <c r="R27" s="3">
        <v>290658863.22000003</v>
      </c>
      <c r="S27" s="16">
        <f t="shared" si="4"/>
        <v>0.57380360364891581</v>
      </c>
      <c r="T27" s="3">
        <v>1750869932.99</v>
      </c>
      <c r="U27" s="3">
        <v>1087460549.26</v>
      </c>
      <c r="V27" s="16">
        <f t="shared" si="5"/>
        <v>0.62109727785599644</v>
      </c>
      <c r="W27" s="3">
        <f>SUM(W13:W26)</f>
        <v>614513326.89999998</v>
      </c>
      <c r="X27" s="3">
        <f>SUM(X13:X26)</f>
        <v>184645408.06</v>
      </c>
      <c r="Y27" s="16">
        <f t="shared" si="6"/>
        <v>0.30047421264477708</v>
      </c>
      <c r="Z27" s="3">
        <v>1420606065.3199999</v>
      </c>
      <c r="AA27" s="3">
        <v>898510318.12</v>
      </c>
      <c r="AB27" s="16">
        <f t="shared" si="7"/>
        <v>0.63248379691917278</v>
      </c>
      <c r="AC27" s="3">
        <f>SUM(AC13:AC26)</f>
        <v>1347610530.0599999</v>
      </c>
      <c r="AD27" s="3">
        <f>SUM(AD13:AD26)</f>
        <v>726087421.0200001</v>
      </c>
      <c r="AE27" s="16">
        <f t="shared" si="8"/>
        <v>0.53879619135038392</v>
      </c>
      <c r="AF27" s="3">
        <f>SUM(AF13:AF26)</f>
        <v>450848357.35000002</v>
      </c>
      <c r="AG27" s="3">
        <f>SUM(AG13:AG26)</f>
        <v>262381801.55000001</v>
      </c>
      <c r="AH27" s="16">
        <f t="shared" si="9"/>
        <v>0.58197351120946694</v>
      </c>
      <c r="AI27" s="3">
        <f>SUM(AI13:AI26)</f>
        <v>1745118048.49</v>
      </c>
      <c r="AJ27" s="3">
        <f>SUM(AJ13:AJ26)</f>
        <v>933435187.66999996</v>
      </c>
      <c r="AK27" s="16">
        <f t="shared" si="10"/>
        <v>0.53488369367199795</v>
      </c>
      <c r="AL27" s="3">
        <v>2382746972.7399998</v>
      </c>
      <c r="AM27" s="3">
        <v>1215291762.1300001</v>
      </c>
      <c r="AN27" s="16">
        <f t="shared" si="11"/>
        <v>0.5100381098092408</v>
      </c>
      <c r="AO27" s="3">
        <v>580629504.23000002</v>
      </c>
      <c r="AP27" s="3">
        <v>292553903.99000001</v>
      </c>
      <c r="AQ27" s="16">
        <f t="shared" si="12"/>
        <v>0.50385642110620854</v>
      </c>
      <c r="AR27" s="3">
        <v>707141928.09000003</v>
      </c>
      <c r="AS27" s="3">
        <v>314663471.56999999</v>
      </c>
      <c r="AT27" s="16">
        <f t="shared" si="13"/>
        <v>0.44497923128375416</v>
      </c>
      <c r="AU27" s="3">
        <v>487864705.58999997</v>
      </c>
      <c r="AV27" s="3">
        <v>265054115.19999999</v>
      </c>
      <c r="AW27" s="16">
        <f t="shared" si="14"/>
        <v>0.543294303037266</v>
      </c>
      <c r="AX27" s="3">
        <v>887119636.80999994</v>
      </c>
      <c r="AY27" s="3">
        <v>397857735.74000001</v>
      </c>
      <c r="AZ27" s="16">
        <f t="shared" si="15"/>
        <v>0.4484826163590061</v>
      </c>
      <c r="BA27" s="3">
        <v>348672913.64999998</v>
      </c>
      <c r="BB27" s="3">
        <v>230171256.25999999</v>
      </c>
      <c r="BC27" s="16">
        <f t="shared" si="16"/>
        <v>0.66013517898624985</v>
      </c>
      <c r="BD27" s="3">
        <v>1082627360.6700001</v>
      </c>
      <c r="BE27" s="3">
        <v>572143328.28999996</v>
      </c>
      <c r="BF27" s="16">
        <f t="shared" si="17"/>
        <v>0.52847669389763119</v>
      </c>
      <c r="BG27" s="3">
        <v>706711979.01999998</v>
      </c>
      <c r="BH27" s="3">
        <v>355954661.41000003</v>
      </c>
      <c r="BI27" s="16">
        <f t="shared" si="18"/>
        <v>0.50367713011402981</v>
      </c>
      <c r="BJ27" s="3">
        <v>412531802.29000002</v>
      </c>
      <c r="BK27" s="3">
        <v>201674145.55000001</v>
      </c>
      <c r="BL27" s="16">
        <f t="shared" si="19"/>
        <v>0.48886932942015437</v>
      </c>
      <c r="BM27" s="3">
        <v>827737728.44000006</v>
      </c>
      <c r="BN27" s="3">
        <v>402833176.63</v>
      </c>
      <c r="BO27" s="16">
        <f t="shared" si="20"/>
        <v>0.48666765182880029</v>
      </c>
      <c r="BP27" s="3">
        <v>536162281.38999999</v>
      </c>
      <c r="BQ27" s="3">
        <v>303358155.33999997</v>
      </c>
      <c r="BR27" s="16">
        <f t="shared" si="21"/>
        <v>0.565795405364108</v>
      </c>
      <c r="BS27" s="3">
        <v>605838283.58000004</v>
      </c>
      <c r="BT27" s="3">
        <v>291653576.16000003</v>
      </c>
      <c r="BU27" s="16">
        <f t="shared" si="22"/>
        <v>0.48140499546606746</v>
      </c>
      <c r="BV27" s="3">
        <f>SUM(BV13:BV26)</f>
        <v>4477201365.54</v>
      </c>
      <c r="BW27" s="3">
        <f>SUM(BW13:BW26)</f>
        <v>2440134926.8800001</v>
      </c>
      <c r="BX27" s="16">
        <f t="shared" si="23"/>
        <v>0.54501344202679003</v>
      </c>
      <c r="BY27" s="3">
        <v>13736907856.809999</v>
      </c>
      <c r="BZ27" s="3">
        <v>8021545561.7799997</v>
      </c>
      <c r="CA27" s="16">
        <f t="shared" si="24"/>
        <v>0.58394113474404363</v>
      </c>
      <c r="CB27" s="3">
        <f>SUM(CB13:CB26)</f>
        <v>42513739287.790001</v>
      </c>
      <c r="CC27" s="3">
        <f>SUM(CC13:CC26)</f>
        <v>22977626690.980003</v>
      </c>
      <c r="CD27" s="19">
        <f t="shared" si="25"/>
        <v>0.54047531635447565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12981859.25999999</v>
      </c>
      <c r="C28" s="3">
        <f>C12-C27</f>
        <v>155827440.21000004</v>
      </c>
      <c r="D28" s="16"/>
      <c r="E28" s="3">
        <f>E12-E27</f>
        <v>-9974231.1299999654</v>
      </c>
      <c r="F28" s="3">
        <f>F12-F27</f>
        <v>23811765.50999999</v>
      </c>
      <c r="G28" s="16"/>
      <c r="H28" s="3">
        <f>H12-H27</f>
        <v>-199504834.88999987</v>
      </c>
      <c r="I28" s="3">
        <f>I12-I27</f>
        <v>371655167.31999993</v>
      </c>
      <c r="J28" s="16"/>
      <c r="K28" s="3">
        <f>K12-K27</f>
        <v>500052.64999985695</v>
      </c>
      <c r="L28" s="3">
        <f>L12-L27</f>
        <v>160511663.88999999</v>
      </c>
      <c r="M28" s="16"/>
      <c r="N28" s="3">
        <f>N12-N27</f>
        <v>-29720875.709999979</v>
      </c>
      <c r="O28" s="3">
        <f>O12-O27</f>
        <v>22881046.319999993</v>
      </c>
      <c r="P28" s="16"/>
      <c r="Q28" s="3">
        <f>Q12-Q27</f>
        <v>-25084612.699999988</v>
      </c>
      <c r="R28" s="3">
        <f>R12-R27</f>
        <v>18684458.219999969</v>
      </c>
      <c r="S28" s="16"/>
      <c r="T28" s="3">
        <f>T12-T27</f>
        <v>-103668228.3499999</v>
      </c>
      <c r="U28" s="3">
        <f>U12-U27</f>
        <v>-18287843.159999967</v>
      </c>
      <c r="V28" s="16"/>
      <c r="W28" s="3">
        <f>W12-W27</f>
        <v>-15054860.620000005</v>
      </c>
      <c r="X28" s="3">
        <f>X12-X27</f>
        <v>30105987.139999986</v>
      </c>
      <c r="Y28" s="16"/>
      <c r="Z28" s="3">
        <f>Z12-Z27</f>
        <v>-59942663.25999999</v>
      </c>
      <c r="AA28" s="3">
        <f>AA12-AA27</f>
        <v>3682571.9900000095</v>
      </c>
      <c r="AB28" s="16"/>
      <c r="AC28" s="3">
        <f>AC12-AC27</f>
        <v>-40342557.139999866</v>
      </c>
      <c r="AD28" s="3">
        <f>AD12-AD27</f>
        <v>52931010.369999886</v>
      </c>
      <c r="AE28" s="16"/>
      <c r="AF28" s="3">
        <f>AF12-AF27</f>
        <v>-33024000</v>
      </c>
      <c r="AG28" s="3">
        <f>AG12-AG27</f>
        <v>18585643.779999971</v>
      </c>
      <c r="AH28" s="16"/>
      <c r="AI28" s="3">
        <f>AI12-AI27</f>
        <v>17429423.089999914</v>
      </c>
      <c r="AJ28" s="3">
        <f>AJ12-AJ27</f>
        <v>189605228.61000001</v>
      </c>
      <c r="AK28" s="19"/>
      <c r="AL28" s="3">
        <f>AL12-AL27</f>
        <v>-71634279.809999943</v>
      </c>
      <c r="AM28" s="3">
        <f>AM12-AM27</f>
        <v>74547863.779999971</v>
      </c>
      <c r="AN28" s="16"/>
      <c r="AO28" s="3">
        <f>AO12-AO27</f>
        <v>-31663116.320000052</v>
      </c>
      <c r="AP28" s="3">
        <f>AP12-AP27</f>
        <v>3073433.5600000024</v>
      </c>
      <c r="AQ28" s="16"/>
      <c r="AR28" s="3">
        <f>AR12-AR27</f>
        <v>-55608973.230000019</v>
      </c>
      <c r="AS28" s="3">
        <f>AS12-AS27</f>
        <v>24586556.870000005</v>
      </c>
      <c r="AT28" s="16"/>
      <c r="AU28" s="3">
        <f>AU12-AU27</f>
        <v>-25667152.969999969</v>
      </c>
      <c r="AV28" s="3">
        <f>AV12-AV27</f>
        <v>34962662.530000031</v>
      </c>
      <c r="AW28" s="16"/>
      <c r="AX28" s="3">
        <f>AX12-AX27</f>
        <v>-54845382.529999971</v>
      </c>
      <c r="AY28" s="3">
        <f>AY12-AY27</f>
        <v>22558108.870000005</v>
      </c>
      <c r="AZ28" s="16"/>
      <c r="BA28" s="3">
        <f>BA12-BA27</f>
        <v>-12218673.029999971</v>
      </c>
      <c r="BB28" s="3">
        <f>BB12-BB27</f>
        <v>3546310.3600000143</v>
      </c>
      <c r="BC28" s="16"/>
      <c r="BD28" s="3">
        <f>BD12-BD27</f>
        <v>-33948991.500000119</v>
      </c>
      <c r="BE28" s="3">
        <f>BE12-BE27</f>
        <v>-5441572.75</v>
      </c>
      <c r="BF28" s="16"/>
      <c r="BG28" s="3">
        <f>BG12-BG27</f>
        <v>-33351310.409999967</v>
      </c>
      <c r="BH28" s="3">
        <f>BH12-BH27</f>
        <v>19231334.929999948</v>
      </c>
      <c r="BI28" s="16"/>
      <c r="BJ28" s="3">
        <f>BJ12-BJ27</f>
        <v>-10409788.560000002</v>
      </c>
      <c r="BK28" s="3">
        <f>BK12-BK27</f>
        <v>11659892.579999983</v>
      </c>
      <c r="BL28" s="16"/>
      <c r="BM28" s="3">
        <f>BM12-BM27</f>
        <v>-78845084.910000086</v>
      </c>
      <c r="BN28" s="3">
        <f>BN12-BN27</f>
        <v>78508618.870000005</v>
      </c>
      <c r="BO28" s="16"/>
      <c r="BP28" s="3">
        <f>BP12-BP27</f>
        <v>-14213781.24000001</v>
      </c>
      <c r="BQ28" s="3">
        <f>BQ12-BQ27</f>
        <v>44746287.170000017</v>
      </c>
      <c r="BR28" s="16"/>
      <c r="BS28" s="3">
        <f>BS12-BS27</f>
        <v>-36424729.00999999</v>
      </c>
      <c r="BT28" s="3">
        <f>BT12-BT27</f>
        <v>38947192.349999964</v>
      </c>
      <c r="BU28" s="16"/>
      <c r="BV28" s="3">
        <f>BV12-BV27</f>
        <v>-142012520.0199995</v>
      </c>
      <c r="BW28" s="3">
        <f>BW12-BW27</f>
        <v>138756722.48999977</v>
      </c>
      <c r="BX28" s="16"/>
      <c r="BY28" s="3">
        <f>BY12-BY27</f>
        <v>-496000000</v>
      </c>
      <c r="BZ28" s="3">
        <f>BZ12-BZ27</f>
        <v>-164675648.5199995</v>
      </c>
      <c r="CA28" s="16"/>
      <c r="CB28" s="3">
        <f t="shared" ref="CB28:CC28" si="29">BY28+BV28+BS28+BP28+BM28+BJ28+BG28+BD28+BA28+AX28+AU28+AR28+AO28+AL28+AI28+AF28+AC28+Z28+W28+T28+Q28+N28+K28+H28+E28+B28</f>
        <v>-1582249312.3399992</v>
      </c>
      <c r="CC28" s="3">
        <f t="shared" si="29"/>
        <v>1355001903.2900002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B34" s="43"/>
      <c r="C34" s="43"/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4"/>
      <c r="C35" s="45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36" s="33"/>
      <c r="C36" s="33"/>
      <c r="BE36" s="33"/>
      <c r="BF36" s="15"/>
      <c r="BG36" s="33"/>
      <c r="CF36" s="23"/>
      <c r="CG36" s="23"/>
      <c r="CH36" s="23"/>
      <c r="CI36" s="23"/>
    </row>
    <row r="37" spans="1:87" x14ac:dyDescent="0.2">
      <c r="B37" s="33"/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R6" activePane="bottomRight" state="frozen"/>
      <selection pane="topRight" activeCell="B1" sqref="B1"/>
      <selection pane="bottomLeft" activeCell="A5" sqref="A5"/>
      <selection pane="bottomRight" activeCell="CB6" sqref="CB6:CC28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28515625" style="22" customWidth="1"/>
    <col min="5" max="6" width="16.28515625" style="22" customWidth="1"/>
    <col min="7" max="7" width="8.28515625" style="22" customWidth="1"/>
    <col min="8" max="8" width="16.85546875" style="22" customWidth="1"/>
    <col min="9" max="9" width="16.28515625" style="22" customWidth="1"/>
    <col min="10" max="10" width="8.28515625" style="22" customWidth="1"/>
    <col min="11" max="11" width="16.5703125" style="22" customWidth="1"/>
    <col min="12" max="12" width="16" style="22" customWidth="1"/>
    <col min="13" max="13" width="8.28515625" style="22" customWidth="1"/>
    <col min="14" max="14" width="15.85546875" style="22" customWidth="1"/>
    <col min="15" max="15" width="15.5703125" style="22" customWidth="1"/>
    <col min="16" max="16" width="8.28515625" style="22" customWidth="1"/>
    <col min="17" max="17" width="15.28515625" style="22" customWidth="1"/>
    <col min="18" max="18" width="14.28515625" style="22" customWidth="1"/>
    <col min="19" max="19" width="8.28515625" style="22" customWidth="1"/>
    <col min="20" max="20" width="16.140625" style="22" customWidth="1"/>
    <col min="21" max="21" width="15.28515625" style="22" customWidth="1"/>
    <col min="22" max="22" width="8.28515625" style="22" customWidth="1"/>
    <col min="23" max="23" width="16.5703125" style="22" customWidth="1"/>
    <col min="24" max="24" width="14.140625" style="22" customWidth="1"/>
    <col min="25" max="25" width="8.28515625" style="22" customWidth="1"/>
    <col min="26" max="27" width="16.42578125" style="22" customWidth="1"/>
    <col min="28" max="28" width="8.28515625" style="22" customWidth="1"/>
    <col min="29" max="29" width="16.85546875" style="22" customWidth="1"/>
    <col min="30" max="30" width="17.28515625" style="22" customWidth="1"/>
    <col min="31" max="31" width="8.28515625" style="22" customWidth="1"/>
    <col min="32" max="32" width="16.140625" style="22" customWidth="1"/>
    <col min="33" max="33" width="16.28515625" style="22" customWidth="1"/>
    <col min="34" max="34" width="8.28515625" style="22" customWidth="1"/>
    <col min="35" max="35" width="16.42578125" style="22" customWidth="1"/>
    <col min="36" max="36" width="15.7109375" style="22" customWidth="1"/>
    <col min="37" max="37" width="8.28515625" style="22" customWidth="1"/>
    <col min="38" max="38" width="17.140625" style="22" customWidth="1"/>
    <col min="39" max="39" width="17" style="22" customWidth="1"/>
    <col min="40" max="40" width="12.7109375" style="22" customWidth="1"/>
    <col min="41" max="41" width="15.28515625" style="22" customWidth="1"/>
    <col min="42" max="42" width="15.7109375" style="22" customWidth="1"/>
    <col min="43" max="43" width="8.28515625" style="22" customWidth="1"/>
    <col min="44" max="44" width="16.28515625" style="22" customWidth="1"/>
    <col min="45" max="45" width="15.85546875" style="22" customWidth="1"/>
    <col min="46" max="46" width="8.28515625" style="22" customWidth="1"/>
    <col min="47" max="47" width="15.5703125" style="22" customWidth="1"/>
    <col min="48" max="48" width="15.140625" style="22" customWidth="1"/>
    <col min="49" max="49" width="8.28515625" style="22" customWidth="1"/>
    <col min="50" max="50" width="15.5703125" style="22" customWidth="1"/>
    <col min="51" max="51" width="15.140625" style="22" customWidth="1"/>
    <col min="52" max="52" width="8.28515625" style="22" customWidth="1"/>
    <col min="53" max="53" width="15.7109375" style="22" customWidth="1"/>
    <col min="54" max="54" width="14.28515625" style="22" customWidth="1"/>
    <col min="55" max="55" width="8.28515625" style="22" customWidth="1"/>
    <col min="56" max="56" width="16.85546875" style="22" customWidth="1"/>
    <col min="57" max="57" width="16" style="22" customWidth="1"/>
    <col min="58" max="58" width="8.28515625" style="22" customWidth="1"/>
    <col min="59" max="59" width="16.5703125" style="22" customWidth="1"/>
    <col min="60" max="60" width="15.85546875" style="22" customWidth="1"/>
    <col min="61" max="61" width="8.28515625" style="22" customWidth="1"/>
    <col min="62" max="62" width="15.140625" style="22" customWidth="1"/>
    <col min="63" max="63" width="15.28515625" style="22" customWidth="1"/>
    <col min="64" max="64" width="8.28515625" style="22" customWidth="1"/>
    <col min="65" max="65" width="15.28515625" style="22" customWidth="1"/>
    <col min="66" max="66" width="15.42578125" style="22" customWidth="1"/>
    <col min="67" max="67" width="8.28515625" style="22" customWidth="1"/>
    <col min="68" max="68" width="15.5703125" style="22" customWidth="1"/>
    <col min="69" max="69" width="15.7109375" style="22" customWidth="1"/>
    <col min="70" max="70" width="8.28515625" style="22" customWidth="1"/>
    <col min="71" max="71" width="15.5703125" style="22" customWidth="1"/>
    <col min="72" max="72" width="15.140625" style="22" customWidth="1"/>
    <col min="73" max="73" width="8.28515625" style="22" customWidth="1"/>
    <col min="74" max="74" width="16.85546875" style="22" customWidth="1"/>
    <col min="75" max="75" width="15.85546875" style="22" customWidth="1"/>
    <col min="76" max="76" width="8.28515625" style="22" customWidth="1"/>
    <col min="77" max="77" width="17" style="22" customWidth="1"/>
    <col min="78" max="78" width="16.28515625" style="22" customWidth="1"/>
    <col min="79" max="79" width="8.28515625" style="22" customWidth="1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4" t="s">
        <v>77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5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3.15" customHeight="1" x14ac:dyDescent="0.2">
      <c r="A4" s="61"/>
      <c r="B4" s="60" t="s">
        <v>26</v>
      </c>
      <c r="C4" s="60" t="s">
        <v>62</v>
      </c>
      <c r="D4" s="62" t="s">
        <v>27</v>
      </c>
      <c r="E4" s="60" t="s">
        <v>26</v>
      </c>
      <c r="F4" s="60" t="s">
        <v>62</v>
      </c>
      <c r="G4" s="62" t="s">
        <v>27</v>
      </c>
      <c r="H4" s="60" t="s">
        <v>26</v>
      </c>
      <c r="I4" s="60" t="s">
        <v>62</v>
      </c>
      <c r="J4" s="62" t="s">
        <v>27</v>
      </c>
      <c r="K4" s="60" t="s">
        <v>26</v>
      </c>
      <c r="L4" s="60" t="s">
        <v>62</v>
      </c>
      <c r="M4" s="62" t="s">
        <v>27</v>
      </c>
      <c r="N4" s="60" t="s">
        <v>26</v>
      </c>
      <c r="O4" s="60" t="s">
        <v>62</v>
      </c>
      <c r="P4" s="62" t="s">
        <v>27</v>
      </c>
      <c r="Q4" s="60" t="s">
        <v>26</v>
      </c>
      <c r="R4" s="60" t="s">
        <v>62</v>
      </c>
      <c r="S4" s="62" t="s">
        <v>27</v>
      </c>
      <c r="T4" s="60" t="s">
        <v>26</v>
      </c>
      <c r="U4" s="60" t="s">
        <v>62</v>
      </c>
      <c r="V4" s="62" t="s">
        <v>27</v>
      </c>
      <c r="W4" s="60" t="s">
        <v>26</v>
      </c>
      <c r="X4" s="60" t="s">
        <v>62</v>
      </c>
      <c r="Y4" s="62" t="s">
        <v>27</v>
      </c>
      <c r="Z4" s="60" t="s">
        <v>26</v>
      </c>
      <c r="AA4" s="60" t="s">
        <v>62</v>
      </c>
      <c r="AB4" s="62" t="s">
        <v>27</v>
      </c>
      <c r="AC4" s="60" t="s">
        <v>26</v>
      </c>
      <c r="AD4" s="60" t="s">
        <v>62</v>
      </c>
      <c r="AE4" s="62" t="s">
        <v>27</v>
      </c>
      <c r="AF4" s="60" t="s">
        <v>26</v>
      </c>
      <c r="AG4" s="60" t="s">
        <v>62</v>
      </c>
      <c r="AH4" s="62" t="s">
        <v>27</v>
      </c>
      <c r="AI4" s="60" t="s">
        <v>26</v>
      </c>
      <c r="AJ4" s="60" t="s">
        <v>62</v>
      </c>
      <c r="AK4" s="62" t="s">
        <v>27</v>
      </c>
      <c r="AL4" s="60" t="s">
        <v>26</v>
      </c>
      <c r="AM4" s="60" t="s">
        <v>62</v>
      </c>
      <c r="AN4" s="62" t="s">
        <v>27</v>
      </c>
      <c r="AO4" s="60" t="s">
        <v>26</v>
      </c>
      <c r="AP4" s="60" t="s">
        <v>62</v>
      </c>
      <c r="AQ4" s="62" t="s">
        <v>27</v>
      </c>
      <c r="AR4" s="60" t="s">
        <v>26</v>
      </c>
      <c r="AS4" s="60" t="s">
        <v>62</v>
      </c>
      <c r="AT4" s="62" t="s">
        <v>27</v>
      </c>
      <c r="AU4" s="60" t="s">
        <v>26</v>
      </c>
      <c r="AV4" s="60" t="s">
        <v>62</v>
      </c>
      <c r="AW4" s="62" t="s">
        <v>27</v>
      </c>
      <c r="AX4" s="60" t="s">
        <v>26</v>
      </c>
      <c r="AY4" s="60" t="s">
        <v>62</v>
      </c>
      <c r="AZ4" s="62" t="s">
        <v>27</v>
      </c>
      <c r="BA4" s="60" t="s">
        <v>26</v>
      </c>
      <c r="BB4" s="60" t="s">
        <v>62</v>
      </c>
      <c r="BC4" s="62" t="s">
        <v>27</v>
      </c>
      <c r="BD4" s="60" t="s">
        <v>26</v>
      </c>
      <c r="BE4" s="60" t="s">
        <v>62</v>
      </c>
      <c r="BF4" s="62" t="s">
        <v>27</v>
      </c>
      <c r="BG4" s="60" t="s">
        <v>26</v>
      </c>
      <c r="BH4" s="60" t="s">
        <v>62</v>
      </c>
      <c r="BI4" s="62" t="s">
        <v>27</v>
      </c>
      <c r="BJ4" s="60" t="s">
        <v>26</v>
      </c>
      <c r="BK4" s="60" t="s">
        <v>62</v>
      </c>
      <c r="BL4" s="62" t="s">
        <v>27</v>
      </c>
      <c r="BM4" s="60" t="s">
        <v>26</v>
      </c>
      <c r="BN4" s="60" t="s">
        <v>62</v>
      </c>
      <c r="BO4" s="62" t="s">
        <v>27</v>
      </c>
      <c r="BP4" s="60" t="s">
        <v>26</v>
      </c>
      <c r="BQ4" s="60" t="s">
        <v>62</v>
      </c>
      <c r="BR4" s="62" t="s">
        <v>27</v>
      </c>
      <c r="BS4" s="60" t="s">
        <v>26</v>
      </c>
      <c r="BT4" s="60" t="s">
        <v>62</v>
      </c>
      <c r="BU4" s="62" t="s">
        <v>27</v>
      </c>
      <c r="BV4" s="60" t="s">
        <v>26</v>
      </c>
      <c r="BW4" s="60" t="s">
        <v>62</v>
      </c>
      <c r="BX4" s="62" t="s">
        <v>27</v>
      </c>
      <c r="BY4" s="60" t="s">
        <v>26</v>
      </c>
      <c r="BZ4" s="60" t="s">
        <v>62</v>
      </c>
      <c r="CA4" s="62" t="s">
        <v>27</v>
      </c>
      <c r="CB4" s="60" t="s">
        <v>26</v>
      </c>
      <c r="CC4" s="60" t="s">
        <v>62</v>
      </c>
      <c r="CD4" s="62" t="s">
        <v>27</v>
      </c>
    </row>
    <row r="5" spans="1:87" ht="18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3"/>
      <c r="CF5" s="23"/>
      <c r="CG5" s="23"/>
      <c r="CH5" s="23"/>
      <c r="CI5" s="23"/>
    </row>
    <row r="6" spans="1:87" ht="15.75" x14ac:dyDescent="0.2">
      <c r="A6" s="5" t="s">
        <v>28</v>
      </c>
      <c r="B6" s="26">
        <v>465732561.89999998</v>
      </c>
      <c r="C6" s="26">
        <v>332949188.72000003</v>
      </c>
      <c r="D6" s="25">
        <f t="shared" ref="D6:D27" si="0">IF(B6&gt;0,C6/B6,0)</f>
        <v>0.7148935160593074</v>
      </c>
      <c r="E6" s="26">
        <v>59528480</v>
      </c>
      <c r="F6" s="26">
        <v>46142518.979999997</v>
      </c>
      <c r="G6" s="46">
        <f t="shared" ref="G6:G27" si="1">IF(E6&gt;0,F6/E6,0)</f>
        <v>0.77513349878915094</v>
      </c>
      <c r="H6" s="26">
        <v>1572679706.24</v>
      </c>
      <c r="I6" s="26">
        <v>1009808973.16</v>
      </c>
      <c r="J6" s="46">
        <f t="shared" ref="J6:J27" si="2">IF(H6&gt;0,I6/H6,0)</f>
        <v>0.64209448952213877</v>
      </c>
      <c r="K6" s="26">
        <v>569937357.86000001</v>
      </c>
      <c r="L6" s="26">
        <v>448583857.55000001</v>
      </c>
      <c r="M6" s="46">
        <f t="shared" ref="M6:M27" si="3">IF(K6&gt;0,L6/K6,0)</f>
        <v>0.78707572220628252</v>
      </c>
      <c r="N6" s="26">
        <v>142247000.46000001</v>
      </c>
      <c r="O6" s="26">
        <v>97573751.780000001</v>
      </c>
      <c r="P6" s="46">
        <f t="shared" ref="P6:P27" si="4">IF(N6&gt;0,O6/N6,0)</f>
        <v>0.68594593534109582</v>
      </c>
      <c r="Q6" s="26">
        <v>102055969</v>
      </c>
      <c r="R6" s="26">
        <v>68707499.709999993</v>
      </c>
      <c r="S6" s="46">
        <f t="shared" ref="S6:S27" si="5">IF(Q6&gt;0,R6/Q6,0)</f>
        <v>0.67323352453789342</v>
      </c>
      <c r="T6" s="26">
        <v>706555922.49000001</v>
      </c>
      <c r="U6" s="26">
        <v>498509395.27999997</v>
      </c>
      <c r="V6" s="46">
        <f t="shared" ref="V6:V27" si="6">IF(T6&gt;0,U6/T6,0)</f>
        <v>0.70554839243747969</v>
      </c>
      <c r="W6" s="26">
        <v>109141721.43000001</v>
      </c>
      <c r="X6" s="26">
        <v>84346085.739999995</v>
      </c>
      <c r="Y6" s="46">
        <f t="shared" ref="Y6:Y27" si="7">IF(W6&gt;0,X6/W6,0)</f>
        <v>0.77281249218793813</v>
      </c>
      <c r="Z6" s="26">
        <v>573263209.07000005</v>
      </c>
      <c r="AA6" s="26">
        <v>440181143.06999999</v>
      </c>
      <c r="AB6" s="46">
        <f t="shared" ref="AB6:AB27" si="8">IF(Z6&gt;0,AA6/Z6,0)</f>
        <v>0.76785172344149222</v>
      </c>
      <c r="AC6" s="26">
        <v>426717841</v>
      </c>
      <c r="AD6" s="26">
        <v>319813571.06999999</v>
      </c>
      <c r="AE6" s="46">
        <f t="shared" ref="AE6:AE27" si="9">IF(AC6&gt;0,AD6/AC6,0)</f>
        <v>0.74947316550094745</v>
      </c>
      <c r="AF6" s="26">
        <v>70244076</v>
      </c>
      <c r="AG6" s="26">
        <v>40795510.649999999</v>
      </c>
      <c r="AH6" s="46">
        <f t="shared" ref="AH6:AH27" si="10">IF(AF6&gt;0,AG6/AF6,0)</f>
        <v>0.5807679874670143</v>
      </c>
      <c r="AI6" s="26">
        <v>547219533.13</v>
      </c>
      <c r="AJ6" s="26">
        <v>435569692.73000002</v>
      </c>
      <c r="AK6" s="46">
        <f t="shared" ref="AK6:AK27" si="11">IF(AI6&gt;0,AJ6/AI6,0)</f>
        <v>0.79596883217712933</v>
      </c>
      <c r="AL6" s="26">
        <v>822515673.92999995</v>
      </c>
      <c r="AM6" s="26">
        <v>518550123.23000002</v>
      </c>
      <c r="AN6" s="46">
        <f t="shared" ref="AN6:AN27" si="12">IF(AL6&gt;0,AM6/AL6,0)</f>
        <v>0.63044406284971433</v>
      </c>
      <c r="AO6" s="26">
        <v>259219228.90000001</v>
      </c>
      <c r="AP6" s="26">
        <v>154795576.33000001</v>
      </c>
      <c r="AQ6" s="46">
        <f t="shared" ref="AQ6:AQ27" si="13">IF(AO6&gt;0,AP6/AO6,0)</f>
        <v>0.59716085487514547</v>
      </c>
      <c r="AR6" s="26">
        <v>139441006</v>
      </c>
      <c r="AS6" s="26">
        <v>98808047.829999998</v>
      </c>
      <c r="AT6" s="46">
        <f t="shared" ref="AT6:AT27" si="14">IF(AR6&gt;0,AS6/AR6,0)</f>
        <v>0.70860108274032385</v>
      </c>
      <c r="AU6" s="26">
        <v>117900651</v>
      </c>
      <c r="AV6" s="26">
        <v>92518123.810000002</v>
      </c>
      <c r="AW6" s="46">
        <f t="shared" ref="AW6:AW27" si="15">IF(AU6&gt;0,AV6/AU6,0)</f>
        <v>0.78471257813495876</v>
      </c>
      <c r="AX6" s="26">
        <v>172452658</v>
      </c>
      <c r="AY6" s="26">
        <v>117542889.51000001</v>
      </c>
      <c r="AZ6" s="46">
        <f t="shared" ref="AZ6:AZ27" si="16">IF(AX6&gt;0,AY6/AX6,0)</f>
        <v>0.68159511644059445</v>
      </c>
      <c r="BA6" s="26">
        <v>99579057.189999998</v>
      </c>
      <c r="BB6" s="26">
        <v>78616057.5</v>
      </c>
      <c r="BC6" s="46">
        <f t="shared" ref="BC6:BC27" si="17">IF(BA6&gt;0,BB6/BA6,0)</f>
        <v>0.78948385050481118</v>
      </c>
      <c r="BD6" s="26">
        <v>375729065.48000002</v>
      </c>
      <c r="BE6" s="26">
        <v>264510040.68000001</v>
      </c>
      <c r="BF6" s="46">
        <f t="shared" ref="BF6:BF27" si="18">IF(BD6&gt;0,BE6/BD6,0)</f>
        <v>0.70399142622113653</v>
      </c>
      <c r="BG6" s="26">
        <v>292811355</v>
      </c>
      <c r="BH6" s="26">
        <v>178244924.75</v>
      </c>
      <c r="BI6" s="46">
        <f t="shared" ref="BI6:BI27" si="19">IF(BG6&gt;0,BH6/BG6,0)</f>
        <v>0.60873638165432487</v>
      </c>
      <c r="BJ6" s="26">
        <v>68554000</v>
      </c>
      <c r="BK6" s="26">
        <v>50635054.380000003</v>
      </c>
      <c r="BL6" s="46">
        <f t="shared" ref="BL6:BL27" si="20">IF(BJ6&gt;0,BK6/BJ6,0)</f>
        <v>0.7386156078419932</v>
      </c>
      <c r="BM6" s="26">
        <v>307073084.64999998</v>
      </c>
      <c r="BN6" s="26">
        <v>223009840.31</v>
      </c>
      <c r="BO6" s="46">
        <f t="shared" ref="BO6:BO27" si="21">IF(BM6&gt;0,BN6/BM6,0)</f>
        <v>0.72624352786954693</v>
      </c>
      <c r="BP6" s="26">
        <v>101395808</v>
      </c>
      <c r="BQ6" s="26">
        <v>81236219.819999993</v>
      </c>
      <c r="BR6" s="26">
        <f t="shared" ref="BR6:BR27" si="22">IF(BP6&gt;0,BQ6/BP6,0)</f>
        <v>0.80117927380193066</v>
      </c>
      <c r="BS6" s="26">
        <v>200313073.36000001</v>
      </c>
      <c r="BT6" s="26">
        <v>140195481.25</v>
      </c>
      <c r="BU6" s="46">
        <f t="shared" ref="BU6:BU27" si="23">IF(BS6&gt;0,BT6/BS6,0)</f>
        <v>0.69988183446240937</v>
      </c>
      <c r="BV6" s="26">
        <v>1993914000</v>
      </c>
      <c r="BW6" s="26">
        <v>1440760720.55</v>
      </c>
      <c r="BX6" s="46">
        <f t="shared" ref="BX6:BX27" si="24">IF(BV6&gt;0,BW6/BV6,0)</f>
        <v>0.72257916868530936</v>
      </c>
      <c r="BY6" s="26">
        <v>5078701568</v>
      </c>
      <c r="BZ6" s="26">
        <v>3552436106.2199998</v>
      </c>
      <c r="CA6" s="12">
        <f t="shared" ref="CA6:CA27" si="25">IF(BY6&gt;0,BZ6/BY6,0)</f>
        <v>0.69947723028328168</v>
      </c>
      <c r="CB6" s="3">
        <f>B6+E6+H6+K6+N6+Q6+T6+W6+Z6+AC6+AF6+AI6+AL6+AO6+AR6+AU6+AX6+BA6+BD6+BG6+BJ6+BM6+BP6+BS6+BV6+BY6</f>
        <v>15374923608.09</v>
      </c>
      <c r="CC6" s="3">
        <f>C6+F6+I6+L6+O6+R6+U6+X6+AA6+AD6+AG6+AJ6+AM6+AP6+AS6+AV6+AY6+BB6+BE6+BH6+BK6+BN6+BQ6+BT6+BW6+BZ6</f>
        <v>10814840394.610001</v>
      </c>
      <c r="CD6" s="19">
        <f t="shared" ref="CD6:CD27" si="26">IF(CB6&gt;0,CC6/CB6,0)</f>
        <v>0.70340774824529417</v>
      </c>
      <c r="CF6" s="27"/>
      <c r="CG6" s="27"/>
      <c r="CH6" s="23"/>
      <c r="CI6" s="23"/>
    </row>
    <row r="7" spans="1:87" ht="31.5" x14ac:dyDescent="0.2">
      <c r="A7" s="5" t="s">
        <v>29</v>
      </c>
      <c r="B7" s="26">
        <v>120000</v>
      </c>
      <c r="C7" s="26">
        <v>120000</v>
      </c>
      <c r="D7" s="25">
        <f t="shared" si="0"/>
        <v>1</v>
      </c>
      <c r="E7" s="26">
        <v>50580940</v>
      </c>
      <c r="F7" s="26">
        <v>42159118</v>
      </c>
      <c r="G7" s="46">
        <f t="shared" si="1"/>
        <v>0.83349811213472902</v>
      </c>
      <c r="H7" s="26">
        <v>170187</v>
      </c>
      <c r="I7" s="26">
        <v>170187</v>
      </c>
      <c r="J7" s="46">
        <f t="shared" si="2"/>
        <v>1</v>
      </c>
      <c r="K7" s="26">
        <v>0</v>
      </c>
      <c r="L7" s="26">
        <v>0</v>
      </c>
      <c r="M7" s="46">
        <f t="shared" si="3"/>
        <v>0</v>
      </c>
      <c r="N7" s="26">
        <v>54336245</v>
      </c>
      <c r="O7" s="26">
        <v>45293502</v>
      </c>
      <c r="P7" s="46">
        <f t="shared" si="4"/>
        <v>0.83357806561715853</v>
      </c>
      <c r="Q7" s="26">
        <v>77761871</v>
      </c>
      <c r="R7" s="26">
        <v>64833230</v>
      </c>
      <c r="S7" s="46">
        <f t="shared" si="5"/>
        <v>0.83374061305700842</v>
      </c>
      <c r="T7" s="26">
        <v>60000</v>
      </c>
      <c r="U7" s="26">
        <v>60000</v>
      </c>
      <c r="V7" s="46">
        <f t="shared" si="6"/>
        <v>1</v>
      </c>
      <c r="W7" s="26">
        <v>35068365</v>
      </c>
      <c r="X7" s="26">
        <v>29280300</v>
      </c>
      <c r="Y7" s="46">
        <f t="shared" si="7"/>
        <v>0.83494910583940829</v>
      </c>
      <c r="Z7" s="26">
        <v>40914</v>
      </c>
      <c r="AA7" s="26">
        <v>40914</v>
      </c>
      <c r="AB7" s="46">
        <f t="shared" si="8"/>
        <v>1</v>
      </c>
      <c r="AC7" s="26">
        <v>90000</v>
      </c>
      <c r="AD7" s="26">
        <v>90000</v>
      </c>
      <c r="AE7" s="46">
        <f t="shared" si="9"/>
        <v>1</v>
      </c>
      <c r="AF7" s="26">
        <v>91702087</v>
      </c>
      <c r="AG7" s="26">
        <v>76420070</v>
      </c>
      <c r="AH7" s="46">
        <f t="shared" si="10"/>
        <v>0.83335148086651512</v>
      </c>
      <c r="AI7" s="26">
        <v>49167</v>
      </c>
      <c r="AJ7" s="26">
        <v>49167</v>
      </c>
      <c r="AK7" s="46">
        <f t="shared" si="11"/>
        <v>1</v>
      </c>
      <c r="AL7" s="26">
        <v>268005</v>
      </c>
      <c r="AM7" s="26">
        <v>268005</v>
      </c>
      <c r="AN7" s="46">
        <f t="shared" si="12"/>
        <v>1</v>
      </c>
      <c r="AO7" s="26">
        <v>230000</v>
      </c>
      <c r="AP7" s="26">
        <v>230000</v>
      </c>
      <c r="AQ7" s="46">
        <f t="shared" si="13"/>
        <v>1</v>
      </c>
      <c r="AR7" s="26">
        <v>95945553</v>
      </c>
      <c r="AS7" s="26">
        <v>79961290</v>
      </c>
      <c r="AT7" s="46">
        <f t="shared" si="14"/>
        <v>0.83340277375857119</v>
      </c>
      <c r="AU7" s="26">
        <v>95082730</v>
      </c>
      <c r="AV7" s="26">
        <v>79273280</v>
      </c>
      <c r="AW7" s="46">
        <f t="shared" si="15"/>
        <v>0.83372953216635659</v>
      </c>
      <c r="AX7" s="26">
        <v>60153369</v>
      </c>
      <c r="AY7" s="26">
        <v>50155640</v>
      </c>
      <c r="AZ7" s="46">
        <f t="shared" si="16"/>
        <v>0.83379602562243849</v>
      </c>
      <c r="BA7" s="26">
        <v>48700469</v>
      </c>
      <c r="BB7" s="26">
        <v>48700469</v>
      </c>
      <c r="BC7" s="46">
        <f t="shared" si="17"/>
        <v>1</v>
      </c>
      <c r="BD7" s="26">
        <v>6369681</v>
      </c>
      <c r="BE7" s="26">
        <v>5313070</v>
      </c>
      <c r="BF7" s="46">
        <f t="shared" si="18"/>
        <v>0.83411869448407228</v>
      </c>
      <c r="BG7" s="26">
        <v>163893</v>
      </c>
      <c r="BH7" s="26">
        <v>163893</v>
      </c>
      <c r="BI7" s="46">
        <f t="shared" si="19"/>
        <v>1</v>
      </c>
      <c r="BJ7" s="26">
        <v>60087616</v>
      </c>
      <c r="BK7" s="26">
        <v>50086350</v>
      </c>
      <c r="BL7" s="46">
        <f t="shared" si="20"/>
        <v>0.83355528699957071</v>
      </c>
      <c r="BM7" s="26">
        <v>29697704</v>
      </c>
      <c r="BN7" s="26">
        <v>24773090</v>
      </c>
      <c r="BO7" s="46">
        <f t="shared" si="21"/>
        <v>0.83417526149496268</v>
      </c>
      <c r="BP7" s="26">
        <v>71457314</v>
      </c>
      <c r="BQ7" s="26">
        <v>59563532</v>
      </c>
      <c r="BR7" s="26">
        <f t="shared" si="22"/>
        <v>0.83355402919286892</v>
      </c>
      <c r="BS7" s="26">
        <v>21908150</v>
      </c>
      <c r="BT7" s="26">
        <v>18302630</v>
      </c>
      <c r="BU7" s="26">
        <f t="shared" si="23"/>
        <v>0.83542562927495023</v>
      </c>
      <c r="BV7" s="26">
        <v>41390288</v>
      </c>
      <c r="BW7" s="26">
        <v>41390288</v>
      </c>
      <c r="BX7" s="46">
        <f t="shared" si="24"/>
        <v>1</v>
      </c>
      <c r="BY7" s="26">
        <v>48699853.380000003</v>
      </c>
      <c r="BZ7" s="26">
        <v>48699853.380000003</v>
      </c>
      <c r="CA7" s="12">
        <f t="shared" si="25"/>
        <v>1</v>
      </c>
      <c r="CB7" s="3">
        <f>B7+E7+H7+K7+N7+Q7+T7+W7+Z7+AC7+AF7+AI7+AL7+AO7+AR7+AU7+AX7+BA7+BD7+BG7+BJ7+BM7+BP7+BS7+BV7+BY7</f>
        <v>890134401.38</v>
      </c>
      <c r="CC7" s="3">
        <f t="shared" ref="CC7:CC12" si="27">BZ7+BW7+BT7+BQ7+BN7+BK7+BH7+BE7+BB7+AY7+AV7+AS7+AP7+AM7+AJ7+AG7+AD7+AA7+X7+U7+R7+O7+L7+I7+F7+C7</f>
        <v>765397878.38</v>
      </c>
      <c r="CD7" s="19">
        <f t="shared" si="26"/>
        <v>0.85986776513005503</v>
      </c>
      <c r="CF7" s="27"/>
      <c r="CG7" s="27"/>
      <c r="CH7" s="23"/>
      <c r="CI7" s="23"/>
    </row>
    <row r="8" spans="1:87" ht="47.25" x14ac:dyDescent="0.2">
      <c r="A8" s="5" t="s">
        <v>30</v>
      </c>
      <c r="B8" s="26">
        <v>112290320.34</v>
      </c>
      <c r="C8" s="26">
        <v>63790778.130000003</v>
      </c>
      <c r="D8" s="25">
        <f t="shared" si="0"/>
        <v>0.56808795216586871</v>
      </c>
      <c r="E8" s="26">
        <v>16829668.5</v>
      </c>
      <c r="F8" s="26">
        <v>7865441.7400000002</v>
      </c>
      <c r="G8" s="46">
        <f t="shared" si="1"/>
        <v>0.46735571410690591</v>
      </c>
      <c r="H8" s="26">
        <v>590940089.01999998</v>
      </c>
      <c r="I8" s="26">
        <v>284375394.13</v>
      </c>
      <c r="J8" s="46">
        <f t="shared" si="2"/>
        <v>0.4812254227016497</v>
      </c>
      <c r="K8" s="26">
        <v>300698618.69</v>
      </c>
      <c r="L8" s="26">
        <v>167471412.03999999</v>
      </c>
      <c r="M8" s="46">
        <f t="shared" si="3"/>
        <v>0.55694107531851256</v>
      </c>
      <c r="N8" s="26">
        <v>57043184.43</v>
      </c>
      <c r="O8" s="26">
        <v>32840146.5</v>
      </c>
      <c r="P8" s="46">
        <f t="shared" si="4"/>
        <v>0.57570675319326658</v>
      </c>
      <c r="Q8" s="26">
        <v>31374542.390000001</v>
      </c>
      <c r="R8" s="26">
        <v>23293885.829999998</v>
      </c>
      <c r="S8" s="46">
        <f t="shared" si="5"/>
        <v>0.7424454368272938</v>
      </c>
      <c r="T8" s="26">
        <v>245894472.27000001</v>
      </c>
      <c r="U8" s="26">
        <v>139968920.15000001</v>
      </c>
      <c r="V8" s="46">
        <f t="shared" si="6"/>
        <v>0.56922353259047498</v>
      </c>
      <c r="W8" s="26">
        <v>306803239.81999999</v>
      </c>
      <c r="X8" s="26">
        <v>23587759.489999998</v>
      </c>
      <c r="Y8" s="46">
        <f t="shared" si="7"/>
        <v>7.6882367682423514E-2</v>
      </c>
      <c r="Z8" s="26">
        <v>110582243.17</v>
      </c>
      <c r="AA8" s="26">
        <v>62335124.32</v>
      </c>
      <c r="AB8" s="46">
        <f t="shared" si="8"/>
        <v>0.56369922089725677</v>
      </c>
      <c r="AC8" s="26">
        <v>230141949.94</v>
      </c>
      <c r="AD8" s="26">
        <v>74762133.219999999</v>
      </c>
      <c r="AE8" s="46">
        <f t="shared" si="9"/>
        <v>0.3248522628729405</v>
      </c>
      <c r="AF8" s="26">
        <v>52981010.350000001</v>
      </c>
      <c r="AG8" s="26">
        <v>41750243.18</v>
      </c>
      <c r="AH8" s="46">
        <f t="shared" si="10"/>
        <v>0.78802278220426569</v>
      </c>
      <c r="AI8" s="26">
        <v>219463601.25</v>
      </c>
      <c r="AJ8" s="26">
        <v>151741325.46000001</v>
      </c>
      <c r="AK8" s="46">
        <f t="shared" si="11"/>
        <v>0.69141909909308941</v>
      </c>
      <c r="AL8" s="26">
        <v>479618619.82999998</v>
      </c>
      <c r="AM8" s="26">
        <v>187705867.16999999</v>
      </c>
      <c r="AN8" s="46">
        <f t="shared" si="12"/>
        <v>0.39136484575292763</v>
      </c>
      <c r="AO8" s="26">
        <v>62471192.609999999</v>
      </c>
      <c r="AP8" s="26">
        <v>18600802.23</v>
      </c>
      <c r="AQ8" s="46">
        <f t="shared" si="13"/>
        <v>0.29775007412012333</v>
      </c>
      <c r="AR8" s="26">
        <v>142250165.06</v>
      </c>
      <c r="AS8" s="26">
        <v>32575427.649999999</v>
      </c>
      <c r="AT8" s="46">
        <f t="shared" si="14"/>
        <v>0.22900098313601211</v>
      </c>
      <c r="AU8" s="26">
        <v>57789429.700000003</v>
      </c>
      <c r="AV8" s="26">
        <v>40961795.799999997</v>
      </c>
      <c r="AW8" s="46">
        <f t="shared" si="15"/>
        <v>0.70881121361888078</v>
      </c>
      <c r="AX8" s="26">
        <v>279514838.13</v>
      </c>
      <c r="AY8" s="26">
        <v>93882135.010000005</v>
      </c>
      <c r="AZ8" s="46">
        <f t="shared" si="16"/>
        <v>0.33587531752549116</v>
      </c>
      <c r="BA8" s="26">
        <v>35234410.780000001</v>
      </c>
      <c r="BB8" s="26">
        <v>16149712.289999999</v>
      </c>
      <c r="BC8" s="46">
        <f t="shared" si="17"/>
        <v>0.45835057072011576</v>
      </c>
      <c r="BD8" s="26">
        <v>232261286.71000001</v>
      </c>
      <c r="BE8" s="26">
        <v>71766224.890000001</v>
      </c>
      <c r="BF8" s="46">
        <f t="shared" si="18"/>
        <v>0.30898918156604749</v>
      </c>
      <c r="BG8" s="26">
        <v>65756923.659999996</v>
      </c>
      <c r="BH8" s="26">
        <v>22901655.09</v>
      </c>
      <c r="BI8" s="46">
        <f t="shared" si="19"/>
        <v>0.34827747125784564</v>
      </c>
      <c r="BJ8" s="26">
        <v>90761941.950000003</v>
      </c>
      <c r="BK8" s="26">
        <v>10807786.689999999</v>
      </c>
      <c r="BL8" s="46">
        <f t="shared" si="20"/>
        <v>0.11907839847624591</v>
      </c>
      <c r="BM8" s="26">
        <v>69355906.870000005</v>
      </c>
      <c r="BN8" s="26">
        <v>47602988.609999999</v>
      </c>
      <c r="BO8" s="46">
        <f t="shared" si="21"/>
        <v>0.6863581021184908</v>
      </c>
      <c r="BP8" s="26">
        <v>49129879.390000001</v>
      </c>
      <c r="BQ8" s="26">
        <v>43427441.119999997</v>
      </c>
      <c r="BR8" s="26">
        <f t="shared" si="22"/>
        <v>0.8839313602882426</v>
      </c>
      <c r="BS8" s="26">
        <v>127977326.54000001</v>
      </c>
      <c r="BT8" s="26">
        <v>46396305.729999997</v>
      </c>
      <c r="BU8" s="26">
        <f t="shared" si="23"/>
        <v>0.36253535672585391</v>
      </c>
      <c r="BV8" s="26">
        <v>545078810.83000004</v>
      </c>
      <c r="BW8" s="26">
        <v>245224220</v>
      </c>
      <c r="BX8" s="46">
        <f t="shared" si="24"/>
        <v>0.44988764033331846</v>
      </c>
      <c r="BY8" s="26">
        <v>2620157856.5700002</v>
      </c>
      <c r="BZ8" s="26">
        <v>1541378016.4300001</v>
      </c>
      <c r="CA8" s="12">
        <f t="shared" si="25"/>
        <v>0.5882767759831804</v>
      </c>
      <c r="CB8" s="3">
        <f>B8+E8+H8+K8+N8+Q8+T8+W8+Z8+AC8+AF8+AI8+AL8+AO8+AR8+AU8+AX8+BA8+BD8+BG8+BJ8+BM8+BP8+BS8+BV8+BY8</f>
        <v>7132401528.7999992</v>
      </c>
      <c r="CC8" s="3">
        <f t="shared" si="27"/>
        <v>3493162942.8999996</v>
      </c>
      <c r="CD8" s="19">
        <f t="shared" si="26"/>
        <v>0.48975971540510166</v>
      </c>
      <c r="CF8" s="27"/>
      <c r="CG8" s="27"/>
      <c r="CH8" s="23"/>
      <c r="CI8" s="23"/>
    </row>
    <row r="9" spans="1:87" ht="47.25" x14ac:dyDescent="0.2">
      <c r="A9" s="5" t="s">
        <v>31</v>
      </c>
      <c r="B9" s="26">
        <v>400552059</v>
      </c>
      <c r="C9" s="26">
        <v>287846926.99000001</v>
      </c>
      <c r="D9" s="25">
        <f t="shared" si="0"/>
        <v>0.71862550827631622</v>
      </c>
      <c r="E9" s="26">
        <v>127604056</v>
      </c>
      <c r="F9" s="26">
        <v>93986605.849999994</v>
      </c>
      <c r="G9" s="46">
        <f t="shared" si="1"/>
        <v>0.73654873360765272</v>
      </c>
      <c r="H9" s="26">
        <v>977637021</v>
      </c>
      <c r="I9" s="26">
        <v>701205936.33000004</v>
      </c>
      <c r="J9" s="46">
        <f t="shared" si="2"/>
        <v>0.71724568655629917</v>
      </c>
      <c r="K9" s="26">
        <v>736175518</v>
      </c>
      <c r="L9" s="26">
        <v>554819279.97000003</v>
      </c>
      <c r="M9" s="46">
        <f t="shared" si="3"/>
        <v>0.75365081614952589</v>
      </c>
      <c r="N9" s="26">
        <v>273308630</v>
      </c>
      <c r="O9" s="26">
        <v>206250249.90000001</v>
      </c>
      <c r="P9" s="46">
        <f t="shared" si="4"/>
        <v>0.75464228809752554</v>
      </c>
      <c r="Q9" s="26">
        <v>258248412</v>
      </c>
      <c r="R9" s="26">
        <v>184458713.81999999</v>
      </c>
      <c r="S9" s="46">
        <f t="shared" si="5"/>
        <v>0.71426853079739361</v>
      </c>
      <c r="T9" s="26">
        <v>729759360</v>
      </c>
      <c r="U9" s="26">
        <v>566241410.30999994</v>
      </c>
      <c r="V9" s="46">
        <f t="shared" si="6"/>
        <v>0.77592894500181531</v>
      </c>
      <c r="W9" s="26">
        <v>146974513</v>
      </c>
      <c r="X9" s="26">
        <v>105365524.7</v>
      </c>
      <c r="Y9" s="46">
        <f t="shared" si="7"/>
        <v>0.7168965730813478</v>
      </c>
      <c r="Z9" s="26">
        <v>655860625</v>
      </c>
      <c r="AA9" s="26">
        <v>472485833.44999999</v>
      </c>
      <c r="AB9" s="46">
        <f t="shared" si="8"/>
        <v>0.72040585368270882</v>
      </c>
      <c r="AC9" s="26">
        <v>652570368</v>
      </c>
      <c r="AD9" s="26">
        <v>487160187.60000002</v>
      </c>
      <c r="AE9" s="46">
        <f t="shared" si="9"/>
        <v>0.74652514347694077</v>
      </c>
      <c r="AF9" s="26">
        <v>204958104</v>
      </c>
      <c r="AG9" s="26">
        <v>153899874.36000001</v>
      </c>
      <c r="AH9" s="46">
        <f t="shared" si="10"/>
        <v>0.75088455326460291</v>
      </c>
      <c r="AI9" s="26">
        <v>1021210248</v>
      </c>
      <c r="AJ9" s="26">
        <v>671175382.71000004</v>
      </c>
      <c r="AK9" s="46">
        <f t="shared" si="11"/>
        <v>0.6572352598541491</v>
      </c>
      <c r="AL9" s="26">
        <v>963347368</v>
      </c>
      <c r="AM9" s="26">
        <v>722519865.30999994</v>
      </c>
      <c r="AN9" s="46">
        <f t="shared" si="12"/>
        <v>0.75000969464422718</v>
      </c>
      <c r="AO9" s="26">
        <v>216901207</v>
      </c>
      <c r="AP9" s="26">
        <v>159013108.16999999</v>
      </c>
      <c r="AQ9" s="46">
        <f t="shared" si="13"/>
        <v>0.73311306271338539</v>
      </c>
      <c r="AR9" s="26">
        <v>199147184</v>
      </c>
      <c r="AS9" s="26">
        <v>156342221.66</v>
      </c>
      <c r="AT9" s="46">
        <f t="shared" si="14"/>
        <v>0.78505866123620405</v>
      </c>
      <c r="AU9" s="26">
        <v>176670738</v>
      </c>
      <c r="AV9" s="26">
        <v>137901626.63</v>
      </c>
      <c r="AW9" s="46">
        <f t="shared" si="15"/>
        <v>0.78055725691257372</v>
      </c>
      <c r="AX9" s="26">
        <v>274510814</v>
      </c>
      <c r="AY9" s="26">
        <v>201219269.31</v>
      </c>
      <c r="AZ9" s="46">
        <f t="shared" si="16"/>
        <v>0.73301035532246828</v>
      </c>
      <c r="BA9" s="26">
        <v>130384557</v>
      </c>
      <c r="BB9" s="26">
        <v>107773805.86</v>
      </c>
      <c r="BC9" s="46">
        <f t="shared" si="17"/>
        <v>0.82658413189224544</v>
      </c>
      <c r="BD9" s="26">
        <v>388001594</v>
      </c>
      <c r="BE9" s="26">
        <v>300856520.74000001</v>
      </c>
      <c r="BF9" s="46">
        <f t="shared" si="18"/>
        <v>0.77540021843312323</v>
      </c>
      <c r="BG9" s="26">
        <v>245659193</v>
      </c>
      <c r="BH9" s="26">
        <v>183336241.00999999</v>
      </c>
      <c r="BI9" s="46">
        <f t="shared" si="19"/>
        <v>0.74630319659968924</v>
      </c>
      <c r="BJ9" s="26">
        <v>173421648</v>
      </c>
      <c r="BK9" s="26">
        <v>128084494.54000001</v>
      </c>
      <c r="BL9" s="46">
        <f t="shared" si="20"/>
        <v>0.73857269849032925</v>
      </c>
      <c r="BM9" s="26">
        <v>326831472</v>
      </c>
      <c r="BN9" s="26">
        <v>257671892.24000001</v>
      </c>
      <c r="BO9" s="46">
        <f t="shared" si="21"/>
        <v>0.78839375737964434</v>
      </c>
      <c r="BP9" s="26">
        <v>271287906</v>
      </c>
      <c r="BQ9" s="26">
        <v>200030019.88</v>
      </c>
      <c r="BR9" s="26">
        <f t="shared" si="22"/>
        <v>0.73733482199534539</v>
      </c>
      <c r="BS9" s="26">
        <v>211695345</v>
      </c>
      <c r="BT9" s="26">
        <v>157890475.53</v>
      </c>
      <c r="BU9" s="26">
        <f t="shared" si="23"/>
        <v>0.74583820220515473</v>
      </c>
      <c r="BV9" s="26">
        <v>1615294886</v>
      </c>
      <c r="BW9" s="26">
        <v>1189537191.25</v>
      </c>
      <c r="BX9" s="46">
        <f t="shared" si="24"/>
        <v>0.73642107181784267</v>
      </c>
      <c r="BY9" s="26">
        <v>4393341880</v>
      </c>
      <c r="BZ9" s="26">
        <v>3262655069.8200002</v>
      </c>
      <c r="CA9" s="12">
        <f t="shared" si="25"/>
        <v>0.74263627983807179</v>
      </c>
      <c r="CB9" s="3">
        <f>B9+E9+H9+K9+N9+Q9+T9+W9+Z9+AC9+AF9+AI9+AL9+AO9+AR9+AU9+AX9+BA9+BD9+BG9+BJ9+BM9+BP9+BS9+BV9+BY9</f>
        <v>15771354706</v>
      </c>
      <c r="CC9" s="3">
        <f t="shared" si="27"/>
        <v>11649727727.939999</v>
      </c>
      <c r="CD9" s="19">
        <f t="shared" si="26"/>
        <v>0.73866373213380432</v>
      </c>
      <c r="CF9" s="27"/>
      <c r="CG9" s="27"/>
      <c r="CH9" s="23"/>
      <c r="CI9" s="23"/>
    </row>
    <row r="10" spans="1:87" ht="31.5" x14ac:dyDescent="0.2">
      <c r="A10" s="5" t="s">
        <v>50</v>
      </c>
      <c r="B10" s="26">
        <v>19144732</v>
      </c>
      <c r="C10" s="26">
        <v>480793.09</v>
      </c>
      <c r="D10" s="25">
        <f t="shared" si="0"/>
        <v>2.5113597307081657E-2</v>
      </c>
      <c r="E10" s="26">
        <v>1061286.58</v>
      </c>
      <c r="F10" s="26">
        <v>403330.67</v>
      </c>
      <c r="G10" s="46">
        <f t="shared" si="1"/>
        <v>0.38003935751265222</v>
      </c>
      <c r="H10" s="26">
        <v>48789753.920000002</v>
      </c>
      <c r="I10" s="26">
        <v>17715413.359999999</v>
      </c>
      <c r="J10" s="46">
        <f t="shared" si="2"/>
        <v>0.36309700165833503</v>
      </c>
      <c r="K10" s="26">
        <v>95086210.819999993</v>
      </c>
      <c r="L10" s="26">
        <v>35872766.210000001</v>
      </c>
      <c r="M10" s="46">
        <f t="shared" si="3"/>
        <v>0.37726570341421883</v>
      </c>
      <c r="N10" s="26">
        <v>4650133</v>
      </c>
      <c r="O10" s="26">
        <v>3897932.93</v>
      </c>
      <c r="P10" s="46">
        <f t="shared" si="4"/>
        <v>0.83824117073640692</v>
      </c>
      <c r="Q10" s="26">
        <v>11114438.65</v>
      </c>
      <c r="R10" s="26">
        <v>10745234.970000001</v>
      </c>
      <c r="S10" s="46">
        <f t="shared" si="5"/>
        <v>0.96678161699151588</v>
      </c>
      <c r="T10" s="26">
        <v>12009839.390000001</v>
      </c>
      <c r="U10" s="26">
        <v>10485696.720000001</v>
      </c>
      <c r="V10" s="46">
        <f t="shared" si="6"/>
        <v>0.87309216880376617</v>
      </c>
      <c r="W10" s="26">
        <v>727723</v>
      </c>
      <c r="X10" s="26">
        <v>422215.83</v>
      </c>
      <c r="Y10" s="46">
        <f t="shared" si="7"/>
        <v>0.58018755762838337</v>
      </c>
      <c r="Z10" s="26">
        <v>30152563.199999999</v>
      </c>
      <c r="AA10" s="26">
        <v>4712904.6100000003</v>
      </c>
      <c r="AB10" s="46">
        <f t="shared" si="8"/>
        <v>0.15630195611363482</v>
      </c>
      <c r="AC10" s="26">
        <v>2353140</v>
      </c>
      <c r="AD10" s="26">
        <v>1485277.02</v>
      </c>
      <c r="AE10" s="46">
        <f t="shared" si="9"/>
        <v>0.63118939799586937</v>
      </c>
      <c r="AF10" s="26">
        <v>593710</v>
      </c>
      <c r="AG10" s="26">
        <v>334217.74</v>
      </c>
      <c r="AH10" s="46">
        <f t="shared" si="10"/>
        <v>0.56293095955938077</v>
      </c>
      <c r="AI10" s="26">
        <v>2167368</v>
      </c>
      <c r="AJ10" s="26">
        <v>1597094</v>
      </c>
      <c r="AK10" s="46">
        <f t="shared" si="11"/>
        <v>0.73688178472691301</v>
      </c>
      <c r="AL10" s="26">
        <v>22592215.800000001</v>
      </c>
      <c r="AM10" s="26">
        <v>15352047.15</v>
      </c>
      <c r="AN10" s="46">
        <f t="shared" si="12"/>
        <v>0.67952817403594379</v>
      </c>
      <c r="AO10" s="26">
        <v>9970253.4000000004</v>
      </c>
      <c r="AP10" s="26">
        <v>9376543.4000000004</v>
      </c>
      <c r="AQ10" s="46">
        <f t="shared" si="13"/>
        <v>0.94045186454338259</v>
      </c>
      <c r="AR10" s="26">
        <v>78988435.799999997</v>
      </c>
      <c r="AS10" s="26">
        <v>37472395.659999996</v>
      </c>
      <c r="AT10" s="46">
        <f t="shared" si="14"/>
        <v>0.4744035665534726</v>
      </c>
      <c r="AU10" s="26">
        <v>19332177.920000002</v>
      </c>
      <c r="AV10" s="26">
        <v>9340431.0700000003</v>
      </c>
      <c r="AW10" s="46">
        <f t="shared" si="15"/>
        <v>0.48315461965291073</v>
      </c>
      <c r="AX10" s="26">
        <v>53036944.149999999</v>
      </c>
      <c r="AY10" s="26">
        <v>21997416.420000002</v>
      </c>
      <c r="AZ10" s="46">
        <f t="shared" si="16"/>
        <v>0.41475648291097861</v>
      </c>
      <c r="BA10" s="26">
        <v>23145147.399999999</v>
      </c>
      <c r="BB10" s="26">
        <v>11238331.470000001</v>
      </c>
      <c r="BC10" s="46">
        <f t="shared" si="17"/>
        <v>0.48555886362598843</v>
      </c>
      <c r="BD10" s="26">
        <v>52459010</v>
      </c>
      <c r="BE10" s="26">
        <v>28328101.18</v>
      </c>
      <c r="BF10" s="46">
        <f t="shared" si="18"/>
        <v>0.54000449455679778</v>
      </c>
      <c r="BG10" s="26">
        <v>68548495.620000005</v>
      </c>
      <c r="BH10" s="26">
        <v>32079398.07</v>
      </c>
      <c r="BI10" s="46">
        <f t="shared" si="19"/>
        <v>0.46798106624881752</v>
      </c>
      <c r="BJ10" s="26">
        <v>9751456.1999999993</v>
      </c>
      <c r="BK10" s="26">
        <v>9172192.4299999997</v>
      </c>
      <c r="BL10" s="46">
        <f t="shared" si="20"/>
        <v>0.94059720331820806</v>
      </c>
      <c r="BM10" s="26">
        <v>20068632.940000001</v>
      </c>
      <c r="BN10" s="26">
        <v>12824705.15</v>
      </c>
      <c r="BO10" s="46">
        <f t="shared" si="21"/>
        <v>0.63904228994284451</v>
      </c>
      <c r="BP10" s="26">
        <v>29026569.800000001</v>
      </c>
      <c r="BQ10" s="26">
        <v>17998755.359999999</v>
      </c>
      <c r="BR10" s="26">
        <f t="shared" si="22"/>
        <v>0.62007862051960405</v>
      </c>
      <c r="BS10" s="26">
        <v>15166242</v>
      </c>
      <c r="BT10" s="26">
        <v>1540289.88</v>
      </c>
      <c r="BU10" s="26">
        <f t="shared" si="23"/>
        <v>0.10156041819720402</v>
      </c>
      <c r="BV10" s="26">
        <v>144882289.22999999</v>
      </c>
      <c r="BW10" s="26">
        <v>138724964.22999999</v>
      </c>
      <c r="BX10" s="46">
        <f t="shared" si="24"/>
        <v>0.95750118918796712</v>
      </c>
      <c r="BY10" s="26">
        <v>1201732998.55</v>
      </c>
      <c r="BZ10" s="26">
        <v>226548962.59999999</v>
      </c>
      <c r="CA10" s="12">
        <f t="shared" si="25"/>
        <v>0.18851855018822974</v>
      </c>
      <c r="CB10" s="3">
        <f>B10+E10+H10+K10+N10+Q10+T10+W10+Z10+AC10+AF10+AI10+AL10+AO10+AR10+AU10+AX10+BA10+BD10+BG10+BJ10+BM10+BP10+BS10+BV10+BY10</f>
        <v>1976551767.3699999</v>
      </c>
      <c r="CC10" s="3">
        <f t="shared" si="27"/>
        <v>660147411.22000003</v>
      </c>
      <c r="CD10" s="19">
        <f t="shared" si="26"/>
        <v>0.33398943661283015</v>
      </c>
      <c r="CF10" s="27"/>
      <c r="CG10" s="27"/>
      <c r="CH10" s="23"/>
      <c r="CI10" s="27"/>
    </row>
    <row r="11" spans="1:87" ht="31.5" x14ac:dyDescent="0.2">
      <c r="A11" s="5" t="s">
        <v>32</v>
      </c>
      <c r="B11" s="26">
        <v>3176248.45</v>
      </c>
      <c r="C11" s="26">
        <v>3616549.36</v>
      </c>
      <c r="D11" s="25">
        <f t="shared" si="0"/>
        <v>1.1386229436806179</v>
      </c>
      <c r="E11" s="26">
        <v>11663836</v>
      </c>
      <c r="F11" s="26">
        <v>0</v>
      </c>
      <c r="G11" s="46">
        <f t="shared" si="1"/>
        <v>0</v>
      </c>
      <c r="H11" s="26">
        <v>2142131.1800000002</v>
      </c>
      <c r="I11" s="26">
        <v>1901982.95</v>
      </c>
      <c r="J11" s="46">
        <f t="shared" si="2"/>
        <v>0.88789284603942875</v>
      </c>
      <c r="K11" s="26">
        <v>3510634.73</v>
      </c>
      <c r="L11" s="26">
        <v>160020</v>
      </c>
      <c r="M11" s="46">
        <f t="shared" si="3"/>
        <v>4.5581500870072005E-2</v>
      </c>
      <c r="N11" s="26">
        <v>495866.25</v>
      </c>
      <c r="O11" s="26">
        <v>615820.84</v>
      </c>
      <c r="P11" s="46">
        <f t="shared" si="4"/>
        <v>1.2419091640134814</v>
      </c>
      <c r="Q11" s="26">
        <v>348529.3</v>
      </c>
      <c r="R11" s="26">
        <v>260120.72</v>
      </c>
      <c r="S11" s="46">
        <f t="shared" si="5"/>
        <v>0.74633817013375925</v>
      </c>
      <c r="T11" s="26">
        <v>2687656.2</v>
      </c>
      <c r="U11" s="26">
        <v>1245539.46</v>
      </c>
      <c r="V11" s="46">
        <f t="shared" si="6"/>
        <v>0.46342960829588242</v>
      </c>
      <c r="W11" s="26">
        <v>640105.18999999994</v>
      </c>
      <c r="X11" s="26">
        <v>353150.19</v>
      </c>
      <c r="Y11" s="46">
        <f t="shared" si="7"/>
        <v>0.5517064937405054</v>
      </c>
      <c r="Z11" s="26">
        <v>730523.4</v>
      </c>
      <c r="AA11" s="26">
        <v>702804</v>
      </c>
      <c r="AB11" s="46">
        <f t="shared" si="8"/>
        <v>0.96205542491862683</v>
      </c>
      <c r="AC11" s="26">
        <v>1392632.98</v>
      </c>
      <c r="AD11" s="26">
        <v>148521</v>
      </c>
      <c r="AE11" s="46">
        <f t="shared" si="9"/>
        <v>0.10664762513379512</v>
      </c>
      <c r="AF11" s="26">
        <v>226000</v>
      </c>
      <c r="AG11" s="26">
        <v>150260</v>
      </c>
      <c r="AH11" s="46">
        <f t="shared" si="10"/>
        <v>0.66486725663716817</v>
      </c>
      <c r="AI11" s="26">
        <v>1063807.2</v>
      </c>
      <c r="AJ11" s="26">
        <v>1005099</v>
      </c>
      <c r="AK11" s="46">
        <f t="shared" si="11"/>
        <v>0.94481312027216968</v>
      </c>
      <c r="AL11" s="26">
        <v>40761124.560000002</v>
      </c>
      <c r="AM11" s="26">
        <v>344184.72</v>
      </c>
      <c r="AN11" s="46">
        <f t="shared" si="12"/>
        <v>8.4439456397569015E-3</v>
      </c>
      <c r="AO11" s="26">
        <v>1000000</v>
      </c>
      <c r="AP11" s="26">
        <v>1071100</v>
      </c>
      <c r="AQ11" s="46">
        <f t="shared" si="13"/>
        <v>1.0710999999999999</v>
      </c>
      <c r="AR11" s="26">
        <v>161580</v>
      </c>
      <c r="AS11" s="26">
        <v>174580</v>
      </c>
      <c r="AT11" s="46">
        <f t="shared" si="14"/>
        <v>1.0804555019185542</v>
      </c>
      <c r="AU11" s="26">
        <v>458907</v>
      </c>
      <c r="AV11" s="26">
        <v>187611.88</v>
      </c>
      <c r="AW11" s="46">
        <f t="shared" si="15"/>
        <v>0.40882331278450756</v>
      </c>
      <c r="AX11" s="26">
        <v>161617.70000000001</v>
      </c>
      <c r="AY11" s="26">
        <v>146000</v>
      </c>
      <c r="AZ11" s="46">
        <f t="shared" si="16"/>
        <v>0.90336640108106969</v>
      </c>
      <c r="BA11" s="26">
        <v>1337940</v>
      </c>
      <c r="BB11" s="26">
        <v>1285848.24</v>
      </c>
      <c r="BC11" s="46">
        <f t="shared" si="17"/>
        <v>0.96106569801336383</v>
      </c>
      <c r="BD11" s="26">
        <v>5156760.8899999997</v>
      </c>
      <c r="BE11" s="26">
        <v>1095943.55</v>
      </c>
      <c r="BF11" s="46">
        <f t="shared" si="18"/>
        <v>0.21252557048461485</v>
      </c>
      <c r="BG11" s="26">
        <v>0</v>
      </c>
      <c r="BH11" s="26">
        <v>14000</v>
      </c>
      <c r="BI11" s="46">
        <f t="shared" si="19"/>
        <v>0</v>
      </c>
      <c r="BJ11" s="26">
        <v>415190.58</v>
      </c>
      <c r="BK11" s="26">
        <v>226270.07999999999</v>
      </c>
      <c r="BL11" s="46">
        <f t="shared" si="20"/>
        <v>0.54497883839272065</v>
      </c>
      <c r="BM11" s="26">
        <v>412034.8</v>
      </c>
      <c r="BN11" s="26">
        <v>254411.05</v>
      </c>
      <c r="BO11" s="46">
        <f t="shared" si="21"/>
        <v>0.61745039496663878</v>
      </c>
      <c r="BP11" s="26">
        <v>253877.96</v>
      </c>
      <c r="BQ11" s="26">
        <v>261435.96</v>
      </c>
      <c r="BR11" s="26">
        <f t="shared" si="22"/>
        <v>1.0297702092769299</v>
      </c>
      <c r="BS11" s="26">
        <v>936773.11</v>
      </c>
      <c r="BT11" s="26">
        <v>612731.64</v>
      </c>
      <c r="BU11" s="26">
        <f t="shared" si="23"/>
        <v>0.65408756235541388</v>
      </c>
      <c r="BV11" s="26">
        <v>32329000</v>
      </c>
      <c r="BW11" s="26">
        <v>0</v>
      </c>
      <c r="BX11" s="46">
        <f t="shared" si="24"/>
        <v>0</v>
      </c>
      <c r="BY11" s="26">
        <v>516342.8</v>
      </c>
      <c r="BZ11" s="26">
        <v>574822.26</v>
      </c>
      <c r="CA11" s="12">
        <f t="shared" si="25"/>
        <v>1.1132570455131747</v>
      </c>
      <c r="CB11" s="3">
        <f>B11+E11+H11+K11+N11+Q11+T11+W11+Z11+AC11+AF11+AI11+AL11+AO11+AR11+AU11+AX11+BA11+BD11+BG11+BJ11+BM11+BP11+BS11+BV11+BY11</f>
        <v>111979120.27999999</v>
      </c>
      <c r="CC11" s="3">
        <f t="shared" si="27"/>
        <v>16408806.9</v>
      </c>
      <c r="CD11" s="19">
        <f t="shared" si="26"/>
        <v>0.14653452231961045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42">
        <v>1000999310.76</v>
      </c>
      <c r="C12" s="42">
        <v>688807625.36000001</v>
      </c>
      <c r="D12" s="16">
        <f t="shared" si="0"/>
        <v>0.6881199796601547</v>
      </c>
      <c r="E12" s="42">
        <v>267268267.08000001</v>
      </c>
      <c r="F12" s="42">
        <v>190557015.24000001</v>
      </c>
      <c r="G12" s="47">
        <f t="shared" si="1"/>
        <v>0.71298032243746157</v>
      </c>
      <c r="H12" s="42">
        <v>3193895805.3699999</v>
      </c>
      <c r="I12" s="42">
        <v>2015525376.9400001</v>
      </c>
      <c r="J12" s="47">
        <f t="shared" si="2"/>
        <v>0.63105545695987708</v>
      </c>
      <c r="K12" s="42">
        <v>1705542280.45</v>
      </c>
      <c r="L12" s="42">
        <v>1206845338.24</v>
      </c>
      <c r="M12" s="47">
        <f t="shared" si="3"/>
        <v>0.70760212284012036</v>
      </c>
      <c r="N12" s="42">
        <v>532136233.16000003</v>
      </c>
      <c r="O12" s="42">
        <v>386516577.97000003</v>
      </c>
      <c r="P12" s="47">
        <f t="shared" si="4"/>
        <v>0.72634891947638558</v>
      </c>
      <c r="Q12" s="42">
        <v>481299175.24000001</v>
      </c>
      <c r="R12" s="42">
        <v>352375122.64999998</v>
      </c>
      <c r="S12" s="47">
        <f t="shared" si="5"/>
        <v>0.73213323599461388</v>
      </c>
      <c r="T12" s="42">
        <v>1697181345.27</v>
      </c>
      <c r="U12" s="42">
        <v>1214908891.6500001</v>
      </c>
      <c r="V12" s="47">
        <f t="shared" si="6"/>
        <v>0.71583917360152427</v>
      </c>
      <c r="W12" s="42">
        <v>599613669.27999997</v>
      </c>
      <c r="X12" s="42">
        <v>243582922.94999999</v>
      </c>
      <c r="Y12" s="47">
        <f t="shared" si="7"/>
        <v>0.40623310546353592</v>
      </c>
      <c r="Z12" s="42">
        <v>1371575153.26</v>
      </c>
      <c r="AA12" s="42">
        <v>981384320.13</v>
      </c>
      <c r="AB12" s="47">
        <f t="shared" si="8"/>
        <v>0.71551625720064771</v>
      </c>
      <c r="AC12" s="42">
        <v>1313494720.9200001</v>
      </c>
      <c r="AD12" s="42">
        <v>883630495.17999995</v>
      </c>
      <c r="AE12" s="47">
        <f t="shared" si="9"/>
        <v>0.67273242983503279</v>
      </c>
      <c r="AF12" s="42">
        <v>420704987.35000002</v>
      </c>
      <c r="AG12" s="42">
        <v>313342902.19</v>
      </c>
      <c r="AH12" s="47">
        <f t="shared" si="10"/>
        <v>0.74480434416461638</v>
      </c>
      <c r="AI12" s="42">
        <v>1791293724.5799999</v>
      </c>
      <c r="AJ12" s="42">
        <v>1260884503.25</v>
      </c>
      <c r="AK12" s="47">
        <f t="shared" si="11"/>
        <v>0.70389600876072755</v>
      </c>
      <c r="AL12" s="42">
        <v>2331249056.0100002</v>
      </c>
      <c r="AM12" s="42">
        <v>1446140220.9400001</v>
      </c>
      <c r="AN12" s="47">
        <f t="shared" si="12"/>
        <v>0.62032849609604157</v>
      </c>
      <c r="AO12" s="42">
        <v>549791881.90999997</v>
      </c>
      <c r="AP12" s="42">
        <v>341645867.77999997</v>
      </c>
      <c r="AQ12" s="47">
        <f t="shared" si="13"/>
        <v>0.62140944423025668</v>
      </c>
      <c r="AR12" s="42">
        <v>655958923.86000001</v>
      </c>
      <c r="AS12" s="42">
        <v>405319985.88</v>
      </c>
      <c r="AT12" s="47">
        <f t="shared" si="14"/>
        <v>0.61790452288519615</v>
      </c>
      <c r="AU12" s="42">
        <v>467372172.62</v>
      </c>
      <c r="AV12" s="42">
        <v>353957254.54000002</v>
      </c>
      <c r="AW12" s="47">
        <f t="shared" si="15"/>
        <v>0.75733489342290661</v>
      </c>
      <c r="AX12" s="42">
        <v>839935008.67999995</v>
      </c>
      <c r="AY12" s="42">
        <v>484410500.94999999</v>
      </c>
      <c r="AZ12" s="47">
        <f t="shared" si="16"/>
        <v>0.57672378927421475</v>
      </c>
      <c r="BA12" s="42">
        <v>338381581.37</v>
      </c>
      <c r="BB12" s="42">
        <v>263764224.36000001</v>
      </c>
      <c r="BC12" s="47">
        <f t="shared" si="17"/>
        <v>0.77948753384301261</v>
      </c>
      <c r="BD12" s="42">
        <v>1060224837.55</v>
      </c>
      <c r="BE12" s="42">
        <v>672045340.50999999</v>
      </c>
      <c r="BF12" s="47">
        <f t="shared" si="18"/>
        <v>0.63387058735860491</v>
      </c>
      <c r="BG12" s="42">
        <v>672937550.27999997</v>
      </c>
      <c r="BH12" s="42">
        <v>416773101.92000002</v>
      </c>
      <c r="BI12" s="47">
        <f t="shared" si="19"/>
        <v>0.6193339957720988</v>
      </c>
      <c r="BJ12" s="42">
        <v>402991852.73000002</v>
      </c>
      <c r="BK12" s="42">
        <v>249012148.12</v>
      </c>
      <c r="BL12" s="47">
        <f t="shared" si="20"/>
        <v>0.61790864116261757</v>
      </c>
      <c r="BM12" s="42">
        <v>753353823.52999997</v>
      </c>
      <c r="BN12" s="42">
        <v>565800331.63</v>
      </c>
      <c r="BO12" s="47">
        <f t="shared" si="21"/>
        <v>0.75104195924674799</v>
      </c>
      <c r="BP12" s="42">
        <v>522551355.14999998</v>
      </c>
      <c r="BQ12" s="42">
        <v>402517404.13999999</v>
      </c>
      <c r="BR12" s="47">
        <f t="shared" si="22"/>
        <v>0.77029252756306821</v>
      </c>
      <c r="BS12" s="42">
        <v>577950542.00999999</v>
      </c>
      <c r="BT12" s="42">
        <v>364890946.02999997</v>
      </c>
      <c r="BU12" s="47">
        <f t="shared" si="23"/>
        <v>0.63135323787564934</v>
      </c>
      <c r="BV12" s="42">
        <v>4361799531.5200005</v>
      </c>
      <c r="BW12" s="42">
        <v>3044497089.77</v>
      </c>
      <c r="BX12" s="47">
        <f t="shared" si="24"/>
        <v>0.69799106258078147</v>
      </c>
      <c r="BY12" s="42">
        <v>13342797459.24</v>
      </c>
      <c r="BZ12" s="42">
        <v>8631117492.8899994</v>
      </c>
      <c r="CA12" s="16">
        <f t="shared" si="25"/>
        <v>0.64687465422874102</v>
      </c>
      <c r="CB12" s="3">
        <f t="shared" ref="CB12:CB26" si="28">BY12+BV12+BS12+BP12+BM12+BJ12+BG12+BD12+BA12+AX12+AU12+AR12+AO12+AL12+AI12+AF12+AC12+Z12+W12+T12+Q12+N12+K12+H12+E12+B12</f>
        <v>41252300249.18</v>
      </c>
      <c r="CC12" s="3">
        <f t="shared" si="27"/>
        <v>27380253001.210011</v>
      </c>
      <c r="CD12" s="16">
        <f t="shared" si="26"/>
        <v>0.66372669731924261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>
        <v>76316565.069999993</v>
      </c>
      <c r="C13" s="26">
        <v>58023447.130000003</v>
      </c>
      <c r="D13" s="25">
        <f t="shared" si="0"/>
        <v>0.76029951134172569</v>
      </c>
      <c r="E13" s="26">
        <v>41808191.920000002</v>
      </c>
      <c r="F13" s="26">
        <v>26088557.329999998</v>
      </c>
      <c r="G13" s="46">
        <f t="shared" si="1"/>
        <v>0.62400587377517946</v>
      </c>
      <c r="H13" s="26">
        <v>426976561.26999998</v>
      </c>
      <c r="I13" s="26">
        <v>267945248.88</v>
      </c>
      <c r="J13" s="46">
        <f t="shared" si="2"/>
        <v>0.62754088440598021</v>
      </c>
      <c r="K13" s="26">
        <v>172010534.13</v>
      </c>
      <c r="L13" s="26">
        <v>106335778.98999999</v>
      </c>
      <c r="M13" s="46">
        <f t="shared" si="3"/>
        <v>0.61819341197809929</v>
      </c>
      <c r="N13" s="26">
        <v>61281928.100000001</v>
      </c>
      <c r="O13" s="26">
        <v>39041949.990000002</v>
      </c>
      <c r="P13" s="46">
        <f t="shared" si="4"/>
        <v>0.63708749382511676</v>
      </c>
      <c r="Q13" s="26">
        <v>60275274.240000002</v>
      </c>
      <c r="R13" s="26">
        <v>35417618.490000002</v>
      </c>
      <c r="S13" s="46">
        <f t="shared" si="5"/>
        <v>0.58759779920662869</v>
      </c>
      <c r="T13" s="26">
        <v>203053296.46000001</v>
      </c>
      <c r="U13" s="26">
        <v>142441579.50999999</v>
      </c>
      <c r="V13" s="46">
        <f t="shared" si="6"/>
        <v>0.70149848337015264</v>
      </c>
      <c r="W13" s="26">
        <v>54671894.399999999</v>
      </c>
      <c r="X13" s="26">
        <v>36495061.020000003</v>
      </c>
      <c r="Y13" s="46">
        <f t="shared" si="7"/>
        <v>0.66752874434875997</v>
      </c>
      <c r="Z13" s="26">
        <v>99787053.930000007</v>
      </c>
      <c r="AA13" s="26">
        <v>70260693.760000005</v>
      </c>
      <c r="AB13" s="46">
        <f t="shared" ref="AB13:AB26" si="29">IF(Z13&gt;0,AA13/Z13,0)</f>
        <v>0.70410630430363685</v>
      </c>
      <c r="AC13" s="26">
        <v>122774612.48999999</v>
      </c>
      <c r="AD13" s="26">
        <v>81992052.560000002</v>
      </c>
      <c r="AE13" s="46">
        <f t="shared" ref="AE13:AE26" si="30">IF(AC13&gt;0,AD13/AC13,0)</f>
        <v>0.66782578985275365</v>
      </c>
      <c r="AF13" s="26">
        <v>48413102.619999997</v>
      </c>
      <c r="AG13" s="26">
        <v>36039723.990000002</v>
      </c>
      <c r="AH13" s="46">
        <f t="shared" si="10"/>
        <v>0.74442087037635107</v>
      </c>
      <c r="AI13" s="26">
        <v>105651777.33</v>
      </c>
      <c r="AJ13" s="26">
        <v>69649084.739999995</v>
      </c>
      <c r="AK13" s="46">
        <f t="shared" si="11"/>
        <v>0.6592324947118805</v>
      </c>
      <c r="AL13" s="26">
        <v>202619354.13</v>
      </c>
      <c r="AM13" s="26">
        <v>120590822.03</v>
      </c>
      <c r="AN13" s="46">
        <f t="shared" si="12"/>
        <v>0.59515944341935512</v>
      </c>
      <c r="AO13" s="26">
        <v>73433806.370000005</v>
      </c>
      <c r="AP13" s="26">
        <v>43621773.25</v>
      </c>
      <c r="AQ13" s="46">
        <f t="shared" si="13"/>
        <v>0.59402849186666773</v>
      </c>
      <c r="AR13" s="26">
        <v>79828852.540000007</v>
      </c>
      <c r="AS13" s="26">
        <v>52860292.329999998</v>
      </c>
      <c r="AT13" s="46">
        <f t="shared" si="14"/>
        <v>0.66217026360880216</v>
      </c>
      <c r="AU13" s="26">
        <v>68609100.849999994</v>
      </c>
      <c r="AV13" s="26">
        <v>46117185.380000003</v>
      </c>
      <c r="AW13" s="46">
        <f t="shared" si="15"/>
        <v>0.67217300341577069</v>
      </c>
      <c r="AX13" s="26">
        <v>92729793.819999993</v>
      </c>
      <c r="AY13" s="26">
        <v>49608892.539999999</v>
      </c>
      <c r="AZ13" s="46">
        <f t="shared" si="16"/>
        <v>0.53498331546274114</v>
      </c>
      <c r="BA13" s="26">
        <v>44506831.409999996</v>
      </c>
      <c r="BB13" s="26">
        <v>32751348.219999999</v>
      </c>
      <c r="BC13" s="46">
        <f t="shared" si="17"/>
        <v>0.73587238593312387</v>
      </c>
      <c r="BD13" s="26">
        <v>91083456.689999998</v>
      </c>
      <c r="BE13" s="26">
        <v>71087318.950000003</v>
      </c>
      <c r="BF13" s="46">
        <f t="shared" si="18"/>
        <v>0.78046356092900282</v>
      </c>
      <c r="BG13" s="26">
        <v>100160689.51000001</v>
      </c>
      <c r="BH13" s="26">
        <v>58254222.600000001</v>
      </c>
      <c r="BI13" s="46">
        <f t="shared" si="19"/>
        <v>0.58160764352749306</v>
      </c>
      <c r="BJ13" s="26">
        <v>60036164.18</v>
      </c>
      <c r="BK13" s="26">
        <v>46021407.310000002</v>
      </c>
      <c r="BL13" s="46">
        <f t="shared" si="20"/>
        <v>0.76656142074665112</v>
      </c>
      <c r="BM13" s="26">
        <v>88962304.980000004</v>
      </c>
      <c r="BN13" s="26">
        <v>48262970.539999999</v>
      </c>
      <c r="BO13" s="46">
        <f t="shared" si="21"/>
        <v>0.54251034245178564</v>
      </c>
      <c r="BP13" s="26">
        <v>62921444.789999999</v>
      </c>
      <c r="BQ13" s="26">
        <v>38662509.590000004</v>
      </c>
      <c r="BR13" s="46">
        <f t="shared" si="22"/>
        <v>0.61445679957025667</v>
      </c>
      <c r="BS13" s="26">
        <v>65907544.049999997</v>
      </c>
      <c r="BT13" s="26">
        <v>40153769.810000002</v>
      </c>
      <c r="BU13" s="46">
        <f t="shared" si="23"/>
        <v>0.60924390961280261</v>
      </c>
      <c r="BV13" s="26">
        <v>370960629.31</v>
      </c>
      <c r="BW13" s="26">
        <v>249040434.69</v>
      </c>
      <c r="BX13" s="46">
        <f t="shared" si="24"/>
        <v>0.67133926086232942</v>
      </c>
      <c r="BY13" s="26">
        <v>756614024.92999995</v>
      </c>
      <c r="BZ13" s="26">
        <v>516545360.25</v>
      </c>
      <c r="CA13" s="25">
        <f t="shared" si="25"/>
        <v>0.68270656269924346</v>
      </c>
      <c r="CB13" s="3">
        <f t="shared" si="28"/>
        <v>3631394789.5199995</v>
      </c>
      <c r="CC13" s="3">
        <f t="shared" ref="CC13:CC22" si="31">BZ13+BW13+BT13+BQ13+BN13+BK13+BH13+BE13+BB13+AY13+AV13+AS13+AP13+AM13+AJ13+AG13+AD13+AA13+X13+U13+R13+O13+L13+I13+F13+C13</f>
        <v>2383309103.8800001</v>
      </c>
      <c r="CD13" s="19">
        <f t="shared" si="26"/>
        <v>0.65630680276297571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1029985.71</v>
      </c>
      <c r="D14" s="25">
        <f t="shared" si="0"/>
        <v>0.605087688997062</v>
      </c>
      <c r="E14" s="26">
        <v>623206</v>
      </c>
      <c r="F14" s="26">
        <v>278351.71999999997</v>
      </c>
      <c r="G14" s="46">
        <f t="shared" si="1"/>
        <v>0.44664480123747202</v>
      </c>
      <c r="H14" s="26">
        <v>3651511</v>
      </c>
      <c r="I14" s="26">
        <v>2453630.41</v>
      </c>
      <c r="J14" s="46">
        <f t="shared" si="2"/>
        <v>0.67194934097144998</v>
      </c>
      <c r="K14" s="26">
        <v>3069464</v>
      </c>
      <c r="L14" s="26">
        <v>1689518.37</v>
      </c>
      <c r="M14" s="46">
        <f t="shared" si="3"/>
        <v>0.55042781736485591</v>
      </c>
      <c r="N14" s="26">
        <v>1084470</v>
      </c>
      <c r="O14" s="26">
        <v>537173.13</v>
      </c>
      <c r="P14" s="46">
        <f t="shared" si="4"/>
        <v>0.49533240200282164</v>
      </c>
      <c r="Q14" s="26">
        <v>848358</v>
      </c>
      <c r="R14" s="26">
        <v>410605.3</v>
      </c>
      <c r="S14" s="46">
        <f t="shared" si="5"/>
        <v>0.48400003300493422</v>
      </c>
      <c r="T14" s="26">
        <v>2567037</v>
      </c>
      <c r="U14" s="26">
        <v>1207411.71</v>
      </c>
      <c r="V14" s="46">
        <f t="shared" si="6"/>
        <v>0.47035228163832465</v>
      </c>
      <c r="W14" s="26">
        <v>491444</v>
      </c>
      <c r="X14" s="26">
        <v>293675.87</v>
      </c>
      <c r="Y14" s="46">
        <f t="shared" si="7"/>
        <v>0.59757748593939497</v>
      </c>
      <c r="Z14" s="26">
        <v>941703</v>
      </c>
      <c r="AA14" s="26">
        <v>590959.28</v>
      </c>
      <c r="AB14" s="46">
        <f t="shared" si="29"/>
        <v>0.62754316382128972</v>
      </c>
      <c r="AC14" s="26">
        <v>2001467</v>
      </c>
      <c r="AD14" s="26">
        <v>852306.35</v>
      </c>
      <c r="AE14" s="46">
        <f t="shared" si="30"/>
        <v>0.42584082075797403</v>
      </c>
      <c r="AF14" s="26">
        <v>694610</v>
      </c>
      <c r="AG14" s="26">
        <v>290284.42</v>
      </c>
      <c r="AH14" s="46">
        <f t="shared" si="10"/>
        <v>0.41790993507147894</v>
      </c>
      <c r="AI14" s="26">
        <v>444770</v>
      </c>
      <c r="AJ14" s="26">
        <v>292437.68</v>
      </c>
      <c r="AK14" s="46">
        <f t="shared" si="11"/>
        <v>0.65750315893607936</v>
      </c>
      <c r="AL14" s="26">
        <v>2114033</v>
      </c>
      <c r="AM14" s="26">
        <v>991877.12</v>
      </c>
      <c r="AN14" s="46">
        <f t="shared" si="12"/>
        <v>0.46918715081552653</v>
      </c>
      <c r="AO14" s="26">
        <v>540862</v>
      </c>
      <c r="AP14" s="26">
        <v>86386.25</v>
      </c>
      <c r="AQ14" s="46">
        <f t="shared" si="13"/>
        <v>0.15971957726739908</v>
      </c>
      <c r="AR14" s="26">
        <v>1015834</v>
      </c>
      <c r="AS14" s="26">
        <v>584513.85</v>
      </c>
      <c r="AT14" s="46">
        <f t="shared" si="14"/>
        <v>0.57540292016215244</v>
      </c>
      <c r="AU14" s="26">
        <v>837375</v>
      </c>
      <c r="AV14" s="26">
        <v>355618.87</v>
      </c>
      <c r="AW14" s="46">
        <f t="shared" si="15"/>
        <v>0.4246829317808628</v>
      </c>
      <c r="AX14" s="26">
        <v>1298618</v>
      </c>
      <c r="AY14" s="26">
        <v>705151.28</v>
      </c>
      <c r="AZ14" s="46">
        <f t="shared" si="16"/>
        <v>0.54300131370426097</v>
      </c>
      <c r="BA14" s="26">
        <v>738538</v>
      </c>
      <c r="BB14" s="26">
        <v>455142</v>
      </c>
      <c r="BC14" s="46">
        <f t="shared" si="17"/>
        <v>0.61627431493030826</v>
      </c>
      <c r="BD14" s="26">
        <v>862085</v>
      </c>
      <c r="BE14" s="26">
        <v>581182.14</v>
      </c>
      <c r="BF14" s="46">
        <f t="shared" si="18"/>
        <v>0.67415874304737933</v>
      </c>
      <c r="BG14" s="26">
        <v>557334</v>
      </c>
      <c r="BH14" s="26">
        <v>399652.93</v>
      </c>
      <c r="BI14" s="46">
        <f t="shared" si="19"/>
        <v>0.71707975827780113</v>
      </c>
      <c r="BJ14" s="26">
        <v>716574</v>
      </c>
      <c r="BK14" s="26">
        <v>343829.88</v>
      </c>
      <c r="BL14" s="46">
        <f t="shared" si="20"/>
        <v>0.47982466570096038</v>
      </c>
      <c r="BM14" s="26">
        <v>1551205</v>
      </c>
      <c r="BN14" s="26">
        <v>819690.07</v>
      </c>
      <c r="BO14" s="46">
        <f t="shared" si="21"/>
        <v>0.52842149812565065</v>
      </c>
      <c r="BP14" s="26">
        <v>708337</v>
      </c>
      <c r="BQ14" s="26">
        <v>38949.5</v>
      </c>
      <c r="BR14" s="46">
        <f t="shared" si="22"/>
        <v>5.4987244771909416E-2</v>
      </c>
      <c r="BS14" s="26">
        <v>582043</v>
      </c>
      <c r="BT14" s="26">
        <v>168317.82</v>
      </c>
      <c r="BU14" s="46">
        <f t="shared" si="23"/>
        <v>0.28918451042276944</v>
      </c>
      <c r="BV14" s="26">
        <v>0</v>
      </c>
      <c r="BW14" s="26">
        <v>0</v>
      </c>
      <c r="BX14" s="46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8"/>
        <v>29643087</v>
      </c>
      <c r="CC14" s="3">
        <f t="shared" si="31"/>
        <v>15456651.66</v>
      </c>
      <c r="CD14" s="19">
        <f t="shared" si="26"/>
        <v>0.52142516938266248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6520926.9400000004</v>
      </c>
      <c r="C15" s="26">
        <v>4750026.2</v>
      </c>
      <c r="D15" s="25">
        <f t="shared" si="0"/>
        <v>0.72842806608718114</v>
      </c>
      <c r="E15" s="26">
        <v>3569726</v>
      </c>
      <c r="F15" s="26">
        <v>2013960.57</v>
      </c>
      <c r="G15" s="46">
        <f t="shared" si="1"/>
        <v>0.56417791449539823</v>
      </c>
      <c r="H15" s="26">
        <v>26594459.050000001</v>
      </c>
      <c r="I15" s="26">
        <v>15838135.42</v>
      </c>
      <c r="J15" s="46">
        <f t="shared" si="2"/>
        <v>0.59554268015840683</v>
      </c>
      <c r="K15" s="26">
        <v>14005193.9</v>
      </c>
      <c r="L15" s="26">
        <v>8163096.9500000002</v>
      </c>
      <c r="M15" s="46">
        <f t="shared" si="3"/>
        <v>0.58286211588973436</v>
      </c>
      <c r="N15" s="26">
        <v>5546875</v>
      </c>
      <c r="O15" s="26">
        <v>3128123.09</v>
      </c>
      <c r="P15" s="46">
        <f t="shared" si="4"/>
        <v>0.56394331763380279</v>
      </c>
      <c r="Q15" s="26">
        <v>7086274.46</v>
      </c>
      <c r="R15" s="26">
        <v>4203598.04</v>
      </c>
      <c r="S15" s="46">
        <f t="shared" si="5"/>
        <v>0.59320282663734136</v>
      </c>
      <c r="T15" s="26">
        <v>16040522.050000001</v>
      </c>
      <c r="U15" s="26">
        <v>11230141.76</v>
      </c>
      <c r="V15" s="46">
        <f t="shared" si="6"/>
        <v>0.70011073984964223</v>
      </c>
      <c r="W15" s="26">
        <v>3668927</v>
      </c>
      <c r="X15" s="26">
        <v>2548590.36</v>
      </c>
      <c r="Y15" s="46">
        <f t="shared" si="7"/>
        <v>0.69464188303555774</v>
      </c>
      <c r="Z15" s="26">
        <v>10302877</v>
      </c>
      <c r="AA15" s="26">
        <v>6800567.96</v>
      </c>
      <c r="AB15" s="46">
        <f t="shared" si="29"/>
        <v>0.66006494690754824</v>
      </c>
      <c r="AC15" s="26">
        <v>10030495.65</v>
      </c>
      <c r="AD15" s="26">
        <v>6256110.5700000003</v>
      </c>
      <c r="AE15" s="46">
        <f t="shared" si="30"/>
        <v>0.62370901581518556</v>
      </c>
      <c r="AF15" s="26">
        <v>6901845.3799999999</v>
      </c>
      <c r="AG15" s="26">
        <v>4669198.03</v>
      </c>
      <c r="AH15" s="46">
        <f t="shared" si="10"/>
        <v>0.67651443533207645</v>
      </c>
      <c r="AI15" s="26">
        <v>11496609.199999999</v>
      </c>
      <c r="AJ15" s="26">
        <v>6737007.7000000002</v>
      </c>
      <c r="AK15" s="46">
        <f t="shared" si="11"/>
        <v>0.58599953975994945</v>
      </c>
      <c r="AL15" s="26">
        <v>11931914.93</v>
      </c>
      <c r="AM15" s="26">
        <v>7477504.9800000004</v>
      </c>
      <c r="AN15" s="46">
        <f t="shared" si="12"/>
        <v>0.62668105026457821</v>
      </c>
      <c r="AO15" s="26">
        <v>5522183</v>
      </c>
      <c r="AP15" s="26">
        <v>2790281.65</v>
      </c>
      <c r="AQ15" s="46">
        <f t="shared" si="13"/>
        <v>0.50528598020022153</v>
      </c>
      <c r="AR15" s="26">
        <v>6815609</v>
      </c>
      <c r="AS15" s="26">
        <v>4119183.14</v>
      </c>
      <c r="AT15" s="46">
        <f t="shared" si="14"/>
        <v>0.60437491939458388</v>
      </c>
      <c r="AU15" s="26">
        <v>4319405.5</v>
      </c>
      <c r="AV15" s="26">
        <v>2858649.44</v>
      </c>
      <c r="AW15" s="46">
        <f t="shared" si="15"/>
        <v>0.66181548363542153</v>
      </c>
      <c r="AX15" s="26">
        <v>7648779</v>
      </c>
      <c r="AY15" s="26">
        <v>3950886.54</v>
      </c>
      <c r="AZ15" s="46">
        <f t="shared" si="16"/>
        <v>0.51653820041081067</v>
      </c>
      <c r="BA15" s="26">
        <v>3320515</v>
      </c>
      <c r="BB15" s="26">
        <v>2177424.9900000002</v>
      </c>
      <c r="BC15" s="46">
        <f t="shared" si="17"/>
        <v>0.65574918047351094</v>
      </c>
      <c r="BD15" s="26">
        <v>7270445.5999999996</v>
      </c>
      <c r="BE15" s="26">
        <v>5025190.24</v>
      </c>
      <c r="BF15" s="46">
        <f t="shared" si="18"/>
        <v>0.69118050205891102</v>
      </c>
      <c r="BG15" s="26">
        <v>8398116.0800000001</v>
      </c>
      <c r="BH15" s="26">
        <v>6065592.5099999998</v>
      </c>
      <c r="BI15" s="46">
        <f t="shared" si="19"/>
        <v>0.72225633132710876</v>
      </c>
      <c r="BJ15" s="26">
        <v>5359419</v>
      </c>
      <c r="BK15" s="26">
        <v>3434262.58</v>
      </c>
      <c r="BL15" s="46">
        <f t="shared" si="20"/>
        <v>0.64079008937349369</v>
      </c>
      <c r="BM15" s="26">
        <v>8482811</v>
      </c>
      <c r="BN15" s="26">
        <v>4475145.4800000004</v>
      </c>
      <c r="BO15" s="46">
        <f t="shared" si="21"/>
        <v>0.52755454294572879</v>
      </c>
      <c r="BP15" s="26">
        <v>4605388.49</v>
      </c>
      <c r="BQ15" s="26">
        <v>2496096.12</v>
      </c>
      <c r="BR15" s="46">
        <f t="shared" si="22"/>
        <v>0.54199469282992019</v>
      </c>
      <c r="BS15" s="26">
        <v>4901820.04</v>
      </c>
      <c r="BT15" s="26">
        <v>3507790</v>
      </c>
      <c r="BU15" s="46">
        <f t="shared" si="23"/>
        <v>0.71560970647139466</v>
      </c>
      <c r="BV15" s="26">
        <v>35445608</v>
      </c>
      <c r="BW15" s="26">
        <v>23004511.960000001</v>
      </c>
      <c r="BX15" s="46">
        <f t="shared" si="24"/>
        <v>0.64900881260098575</v>
      </c>
      <c r="BY15" s="26">
        <v>69650172</v>
      </c>
      <c r="BZ15" s="26">
        <v>43753919.159999996</v>
      </c>
      <c r="CA15" s="25">
        <f t="shared" si="25"/>
        <v>0.62819542154181607</v>
      </c>
      <c r="CB15" s="3">
        <f t="shared" si="28"/>
        <v>305436918.27000004</v>
      </c>
      <c r="CC15" s="3">
        <f t="shared" si="31"/>
        <v>191474995.44</v>
      </c>
      <c r="CD15" s="19">
        <f t="shared" si="26"/>
        <v>0.62688884017203184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155386514.43000001</v>
      </c>
      <c r="C16" s="26">
        <v>10063227.74</v>
      </c>
      <c r="D16" s="25">
        <f t="shared" si="0"/>
        <v>6.4762555340884348E-2</v>
      </c>
      <c r="E16" s="26">
        <v>21241249.449999999</v>
      </c>
      <c r="F16" s="26">
        <v>10475760.35</v>
      </c>
      <c r="G16" s="46">
        <f t="shared" si="1"/>
        <v>0.49318004454770903</v>
      </c>
      <c r="H16" s="26">
        <v>265872257.44</v>
      </c>
      <c r="I16" s="26">
        <v>80179269.5</v>
      </c>
      <c r="J16" s="46">
        <f t="shared" si="2"/>
        <v>0.30157065002577127</v>
      </c>
      <c r="K16" s="26">
        <v>77413298</v>
      </c>
      <c r="L16" s="26">
        <v>34149465.780000001</v>
      </c>
      <c r="M16" s="46">
        <f t="shared" si="3"/>
        <v>0.44113177790203434</v>
      </c>
      <c r="N16" s="26">
        <v>40935550.68</v>
      </c>
      <c r="O16" s="26">
        <v>13716537.960000001</v>
      </c>
      <c r="P16" s="46">
        <f t="shared" si="4"/>
        <v>0.33507642457834408</v>
      </c>
      <c r="Q16" s="26">
        <v>31491703.239999998</v>
      </c>
      <c r="R16" s="26">
        <v>21734976.329999998</v>
      </c>
      <c r="S16" s="46">
        <f t="shared" si="5"/>
        <v>0.69018103480642345</v>
      </c>
      <c r="T16" s="26">
        <v>136032966.97</v>
      </c>
      <c r="U16" s="26">
        <v>39410393.689999998</v>
      </c>
      <c r="V16" s="46">
        <f t="shared" si="6"/>
        <v>0.28971207912190405</v>
      </c>
      <c r="W16" s="26">
        <v>298894002.25999999</v>
      </c>
      <c r="X16" s="26">
        <v>26691797.199999999</v>
      </c>
      <c r="Y16" s="46">
        <f t="shared" si="7"/>
        <v>8.9301882935682031E-2</v>
      </c>
      <c r="Z16" s="26">
        <v>126789093</v>
      </c>
      <c r="AA16" s="26">
        <v>51738905.009999998</v>
      </c>
      <c r="AB16" s="46">
        <f t="shared" si="29"/>
        <v>0.40807062962426899</v>
      </c>
      <c r="AC16" s="26">
        <v>143188571.50999999</v>
      </c>
      <c r="AD16" s="26">
        <v>38995746.149999999</v>
      </c>
      <c r="AE16" s="46">
        <f t="shared" si="30"/>
        <v>0.27233839781184366</v>
      </c>
      <c r="AF16" s="26">
        <v>36023463.670000002</v>
      </c>
      <c r="AG16" s="26">
        <v>21397227.879999999</v>
      </c>
      <c r="AH16" s="46">
        <f t="shared" si="10"/>
        <v>0.59398030339374075</v>
      </c>
      <c r="AI16" s="26">
        <v>95281600.689999998</v>
      </c>
      <c r="AJ16" s="26">
        <v>22336098.379999999</v>
      </c>
      <c r="AK16" s="46">
        <f t="shared" si="11"/>
        <v>0.23442194734606531</v>
      </c>
      <c r="AL16" s="26">
        <v>350221079.12</v>
      </c>
      <c r="AM16" s="26">
        <v>103755455.13</v>
      </c>
      <c r="AN16" s="46">
        <f t="shared" si="12"/>
        <v>0.29625702539294946</v>
      </c>
      <c r="AO16" s="26">
        <v>94187417.069999993</v>
      </c>
      <c r="AP16" s="26">
        <v>39067761.789999999</v>
      </c>
      <c r="AQ16" s="46">
        <f t="shared" si="13"/>
        <v>0.41478748441487551</v>
      </c>
      <c r="AR16" s="26">
        <v>173748852.12</v>
      </c>
      <c r="AS16" s="26">
        <v>48082485.090000004</v>
      </c>
      <c r="AT16" s="46">
        <f t="shared" si="14"/>
        <v>0.27673555539113281</v>
      </c>
      <c r="AU16" s="26">
        <v>35338105.07</v>
      </c>
      <c r="AV16" s="26">
        <v>22650278.440000001</v>
      </c>
      <c r="AW16" s="46">
        <f t="shared" si="15"/>
        <v>0.64095905525021413</v>
      </c>
      <c r="AX16" s="26">
        <v>204876463.06</v>
      </c>
      <c r="AY16" s="26">
        <v>85943482.75</v>
      </c>
      <c r="AZ16" s="46">
        <f t="shared" si="16"/>
        <v>0.41948929353017306</v>
      </c>
      <c r="BA16" s="26">
        <v>28859184.489999998</v>
      </c>
      <c r="BB16" s="26">
        <v>15791510.310000001</v>
      </c>
      <c r="BC16" s="46">
        <f t="shared" si="17"/>
        <v>0.54719184166385293</v>
      </c>
      <c r="BD16" s="26">
        <v>203058951</v>
      </c>
      <c r="BE16" s="26">
        <v>36961621.979999997</v>
      </c>
      <c r="BF16" s="46">
        <f t="shared" si="18"/>
        <v>0.18202409594837313</v>
      </c>
      <c r="BG16" s="26">
        <v>85428689.159999996</v>
      </c>
      <c r="BH16" s="26">
        <v>28332141.030000001</v>
      </c>
      <c r="BI16" s="46">
        <f t="shared" si="19"/>
        <v>0.33164667875140319</v>
      </c>
      <c r="BJ16" s="26">
        <v>96038452.829999998</v>
      </c>
      <c r="BK16" s="26">
        <v>10776300.640000001</v>
      </c>
      <c r="BL16" s="46">
        <f t="shared" si="20"/>
        <v>0.11220818664244199</v>
      </c>
      <c r="BM16" s="26">
        <v>84550963.730000004</v>
      </c>
      <c r="BN16" s="26">
        <v>27446627.940000001</v>
      </c>
      <c r="BO16" s="46">
        <f t="shared" si="21"/>
        <v>0.3246163819923617</v>
      </c>
      <c r="BP16" s="26">
        <v>43310532.490000002</v>
      </c>
      <c r="BQ16" s="26">
        <v>18098999.260000002</v>
      </c>
      <c r="BR16" s="46">
        <f t="shared" si="22"/>
        <v>0.41788909578008288</v>
      </c>
      <c r="BS16" s="26">
        <v>86943649.950000003</v>
      </c>
      <c r="BT16" s="26">
        <v>11695665.07</v>
      </c>
      <c r="BU16" s="46">
        <f t="shared" si="23"/>
        <v>0.13452006071433628</v>
      </c>
      <c r="BV16" s="26">
        <v>582965825.63999999</v>
      </c>
      <c r="BW16" s="26">
        <v>391956945.32999998</v>
      </c>
      <c r="BX16" s="46">
        <f t="shared" si="24"/>
        <v>0.67234978122378986</v>
      </c>
      <c r="BY16" s="26">
        <v>3304485886.79</v>
      </c>
      <c r="BZ16" s="26">
        <v>1207297470.6099999</v>
      </c>
      <c r="CA16" s="25">
        <f t="shared" si="25"/>
        <v>0.36535107486350227</v>
      </c>
      <c r="CB16" s="3">
        <f t="shared" si="28"/>
        <v>6802564323.8599987</v>
      </c>
      <c r="CC16" s="3">
        <f t="shared" si="31"/>
        <v>2418746151.3400002</v>
      </c>
      <c r="CD16" s="19">
        <f t="shared" si="26"/>
        <v>0.35556387800057199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110749776.97</v>
      </c>
      <c r="C17" s="26">
        <v>63421128.43</v>
      </c>
      <c r="D17" s="25">
        <f t="shared" si="0"/>
        <v>0.57265242572162989</v>
      </c>
      <c r="E17" s="26">
        <v>29696006.52</v>
      </c>
      <c r="F17" s="26">
        <v>5998735.2300000004</v>
      </c>
      <c r="G17" s="46">
        <f t="shared" si="1"/>
        <v>0.20200477885670939</v>
      </c>
      <c r="H17" s="26">
        <v>675940336.46000004</v>
      </c>
      <c r="I17" s="26">
        <v>164591422.78999999</v>
      </c>
      <c r="J17" s="46">
        <f t="shared" si="2"/>
        <v>0.24349992730421996</v>
      </c>
      <c r="K17" s="26">
        <v>312897885.52999997</v>
      </c>
      <c r="L17" s="26">
        <v>133288320.8</v>
      </c>
      <c r="M17" s="46">
        <f t="shared" si="3"/>
        <v>0.42598025414658997</v>
      </c>
      <c r="N17" s="26">
        <v>65288954.340000004</v>
      </c>
      <c r="O17" s="26">
        <v>39882397.890000001</v>
      </c>
      <c r="P17" s="46">
        <f t="shared" si="4"/>
        <v>0.61085980458972688</v>
      </c>
      <c r="Q17" s="26">
        <v>40634700.350000001</v>
      </c>
      <c r="R17" s="26">
        <v>28585959.379999999</v>
      </c>
      <c r="S17" s="46">
        <f t="shared" si="5"/>
        <v>0.70348640776921589</v>
      </c>
      <c r="T17" s="26">
        <v>233655810.65000001</v>
      </c>
      <c r="U17" s="26">
        <v>162303178.69999999</v>
      </c>
      <c r="V17" s="46">
        <f t="shared" si="6"/>
        <v>0.69462504805035108</v>
      </c>
      <c r="W17" s="26">
        <v>45281876.979999997</v>
      </c>
      <c r="X17" s="26">
        <v>21753353.719999999</v>
      </c>
      <c r="Y17" s="46">
        <f t="shared" si="7"/>
        <v>0.48039867538194087</v>
      </c>
      <c r="Z17" s="26">
        <v>138725556.38</v>
      </c>
      <c r="AA17" s="26">
        <v>97779653.989999995</v>
      </c>
      <c r="AB17" s="46">
        <f t="shared" si="29"/>
        <v>0.70484239920552116</v>
      </c>
      <c r="AC17" s="26">
        <v>136195716.38</v>
      </c>
      <c r="AD17" s="26">
        <v>76706157.519999996</v>
      </c>
      <c r="AE17" s="46">
        <f t="shared" si="30"/>
        <v>0.5632053603358711</v>
      </c>
      <c r="AF17" s="26">
        <v>42897546.759999998</v>
      </c>
      <c r="AG17" s="26">
        <v>26588458.469999999</v>
      </c>
      <c r="AH17" s="46">
        <f t="shared" si="10"/>
        <v>0.61981303077201888</v>
      </c>
      <c r="AI17" s="26">
        <v>214892625.08000001</v>
      </c>
      <c r="AJ17" s="26">
        <v>120483302.41</v>
      </c>
      <c r="AK17" s="46">
        <f t="shared" si="11"/>
        <v>0.56066746062200412</v>
      </c>
      <c r="AL17" s="26">
        <v>274492982.79000002</v>
      </c>
      <c r="AM17" s="26">
        <v>111215428.76000001</v>
      </c>
      <c r="AN17" s="46">
        <f t="shared" si="12"/>
        <v>0.40516674644861511</v>
      </c>
      <c r="AO17" s="26">
        <v>73259616.709999993</v>
      </c>
      <c r="AP17" s="26">
        <v>27348104.800000001</v>
      </c>
      <c r="AQ17" s="46">
        <f t="shared" si="13"/>
        <v>0.37330395691610224</v>
      </c>
      <c r="AR17" s="26">
        <v>97303846.560000002</v>
      </c>
      <c r="AS17" s="26">
        <v>21342318.370000001</v>
      </c>
      <c r="AT17" s="46">
        <f t="shared" si="14"/>
        <v>0.2193368414972145</v>
      </c>
      <c r="AU17" s="26">
        <v>49657267.939999998</v>
      </c>
      <c r="AV17" s="26">
        <v>31941262.82</v>
      </c>
      <c r="AW17" s="46">
        <f t="shared" si="15"/>
        <v>0.64323439740168686</v>
      </c>
      <c r="AX17" s="26">
        <v>163695814.18000001</v>
      </c>
      <c r="AY17" s="26">
        <v>28582859.609999999</v>
      </c>
      <c r="AZ17" s="46">
        <f t="shared" si="16"/>
        <v>0.17460959373445109</v>
      </c>
      <c r="BA17" s="26">
        <v>46876511.630000003</v>
      </c>
      <c r="BB17" s="26">
        <v>40135913.020000003</v>
      </c>
      <c r="BC17" s="46">
        <f t="shared" si="17"/>
        <v>0.85620520009671208</v>
      </c>
      <c r="BD17" s="26">
        <v>108636760.93000001</v>
      </c>
      <c r="BE17" s="26">
        <v>65428584.859999999</v>
      </c>
      <c r="BF17" s="46">
        <f t="shared" si="18"/>
        <v>0.60226928987839434</v>
      </c>
      <c r="BG17" s="26">
        <v>130013716.05</v>
      </c>
      <c r="BH17" s="26">
        <v>58031275.380000003</v>
      </c>
      <c r="BI17" s="46">
        <f t="shared" si="19"/>
        <v>0.44634733275128169</v>
      </c>
      <c r="BJ17" s="26">
        <v>29850973.579999998</v>
      </c>
      <c r="BK17" s="26">
        <v>20670763.66</v>
      </c>
      <c r="BL17" s="46">
        <f t="shared" si="20"/>
        <v>0.69246530953514052</v>
      </c>
      <c r="BM17" s="26">
        <v>98661619.859999999</v>
      </c>
      <c r="BN17" s="26">
        <v>45486940.350000001</v>
      </c>
      <c r="BO17" s="46">
        <f t="shared" si="21"/>
        <v>0.46103986955156001</v>
      </c>
      <c r="BP17" s="26">
        <v>57535632.359999999</v>
      </c>
      <c r="BQ17" s="26">
        <v>40393164.359999999</v>
      </c>
      <c r="BR17" s="46">
        <f t="shared" si="22"/>
        <v>0.70205475638575221</v>
      </c>
      <c r="BS17" s="26">
        <v>96201670.469999999</v>
      </c>
      <c r="BT17" s="26">
        <v>43463771.700000003</v>
      </c>
      <c r="BU17" s="46">
        <f t="shared" si="23"/>
        <v>0.4517985133486217</v>
      </c>
      <c r="BV17" s="26">
        <v>425769105.45999998</v>
      </c>
      <c r="BW17" s="26">
        <v>239658690.46000001</v>
      </c>
      <c r="BX17" s="46">
        <f t="shared" si="24"/>
        <v>0.5628841721643314</v>
      </c>
      <c r="BY17" s="26">
        <v>1429393598.74</v>
      </c>
      <c r="BZ17" s="26">
        <v>1059673638.87</v>
      </c>
      <c r="CA17" s="25">
        <f t="shared" si="25"/>
        <v>0.74134488905231877</v>
      </c>
      <c r="CB17" s="3">
        <f t="shared" si="28"/>
        <v>5128205909.6600008</v>
      </c>
      <c r="CC17" s="3">
        <f t="shared" si="31"/>
        <v>2774754786.349999</v>
      </c>
      <c r="CD17" s="19">
        <f t="shared" si="26"/>
        <v>0.54107710088691907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46">
        <f t="shared" si="1"/>
        <v>0</v>
      </c>
      <c r="H18" s="26">
        <v>2922050</v>
      </c>
      <c r="I18" s="26">
        <v>2339667.48</v>
      </c>
      <c r="J18" s="46">
        <f t="shared" si="2"/>
        <v>0.80069385534128434</v>
      </c>
      <c r="K18" s="26">
        <v>3320000</v>
      </c>
      <c r="L18" s="26">
        <v>574800</v>
      </c>
      <c r="M18" s="46">
        <f t="shared" si="3"/>
        <v>0.17313253012048194</v>
      </c>
      <c r="N18" s="26">
        <v>0</v>
      </c>
      <c r="O18" s="26">
        <v>0</v>
      </c>
      <c r="P18" s="46">
        <f t="shared" si="4"/>
        <v>0</v>
      </c>
      <c r="Q18" s="26">
        <v>0</v>
      </c>
      <c r="R18" s="26">
        <v>0</v>
      </c>
      <c r="S18" s="46">
        <f t="shared" si="5"/>
        <v>0</v>
      </c>
      <c r="T18" s="26">
        <v>480000</v>
      </c>
      <c r="U18" s="26">
        <v>33165.51</v>
      </c>
      <c r="V18" s="46">
        <f t="shared" si="6"/>
        <v>6.9094812500000005E-2</v>
      </c>
      <c r="W18" s="26">
        <v>0</v>
      </c>
      <c r="X18" s="26">
        <v>0</v>
      </c>
      <c r="Y18" s="46">
        <f t="shared" si="7"/>
        <v>0</v>
      </c>
      <c r="Z18" s="26">
        <v>120000</v>
      </c>
      <c r="AA18" s="26">
        <v>48002.65</v>
      </c>
      <c r="AB18" s="46">
        <f t="shared" si="29"/>
        <v>0.40002208333333333</v>
      </c>
      <c r="AC18" s="26">
        <v>0</v>
      </c>
      <c r="AD18" s="26">
        <v>0</v>
      </c>
      <c r="AE18" s="46">
        <f t="shared" si="30"/>
        <v>0</v>
      </c>
      <c r="AF18" s="26">
        <v>25000</v>
      </c>
      <c r="AG18" s="26">
        <v>0</v>
      </c>
      <c r="AH18" s="46">
        <f t="shared" si="10"/>
        <v>0</v>
      </c>
      <c r="AI18" s="26">
        <v>1420000</v>
      </c>
      <c r="AJ18" s="26">
        <v>111087.71</v>
      </c>
      <c r="AK18" s="46">
        <f t="shared" si="11"/>
        <v>7.8230781690140846E-2</v>
      </c>
      <c r="AL18" s="26">
        <v>0</v>
      </c>
      <c r="AM18" s="26">
        <v>0</v>
      </c>
      <c r="AN18" s="46">
        <f t="shared" si="12"/>
        <v>0</v>
      </c>
      <c r="AO18" s="26">
        <v>80000</v>
      </c>
      <c r="AP18" s="26">
        <v>0</v>
      </c>
      <c r="AQ18" s="46">
        <f t="shared" si="13"/>
        <v>0</v>
      </c>
      <c r="AR18" s="26">
        <v>0</v>
      </c>
      <c r="AS18" s="26">
        <v>0</v>
      </c>
      <c r="AT18" s="46">
        <f t="shared" si="14"/>
        <v>0</v>
      </c>
      <c r="AU18" s="26">
        <v>0</v>
      </c>
      <c r="AV18" s="26">
        <v>0</v>
      </c>
      <c r="AW18" s="46">
        <f t="shared" si="15"/>
        <v>0</v>
      </c>
      <c r="AX18" s="26">
        <v>6000038.0300000003</v>
      </c>
      <c r="AY18" s="26">
        <v>2751319.64</v>
      </c>
      <c r="AZ18" s="46">
        <f t="shared" si="16"/>
        <v>0.4585503668882579</v>
      </c>
      <c r="BA18" s="26">
        <v>0</v>
      </c>
      <c r="BB18" s="26">
        <v>0</v>
      </c>
      <c r="BC18" s="46">
        <f t="shared" si="17"/>
        <v>0</v>
      </c>
      <c r="BD18" s="26">
        <v>172576</v>
      </c>
      <c r="BE18" s="26">
        <v>54126</v>
      </c>
      <c r="BF18" s="46">
        <f t="shared" si="18"/>
        <v>0.3136357315038012</v>
      </c>
      <c r="BG18" s="26">
        <v>0</v>
      </c>
      <c r="BH18" s="26">
        <v>0</v>
      </c>
      <c r="BI18" s="46">
        <f t="shared" si="19"/>
        <v>0</v>
      </c>
      <c r="BJ18" s="26">
        <v>0</v>
      </c>
      <c r="BK18" s="26">
        <v>0</v>
      </c>
      <c r="BL18" s="46">
        <f t="shared" si="20"/>
        <v>0</v>
      </c>
      <c r="BM18" s="26">
        <v>0</v>
      </c>
      <c r="BN18" s="26">
        <v>0</v>
      </c>
      <c r="BO18" s="46">
        <f t="shared" si="21"/>
        <v>0</v>
      </c>
      <c r="BP18" s="26">
        <v>2150229.27</v>
      </c>
      <c r="BQ18" s="26">
        <v>1466555.78</v>
      </c>
      <c r="BR18" s="46">
        <f t="shared" si="22"/>
        <v>0.6820462359346452</v>
      </c>
      <c r="BS18" s="26">
        <v>1056526.3799999999</v>
      </c>
      <c r="BT18" s="26">
        <v>0</v>
      </c>
      <c r="BU18" s="46">
        <f t="shared" si="23"/>
        <v>0</v>
      </c>
      <c r="BV18" s="26">
        <v>0</v>
      </c>
      <c r="BW18" s="26">
        <v>0</v>
      </c>
      <c r="BX18" s="46">
        <f t="shared" si="24"/>
        <v>0</v>
      </c>
      <c r="BY18" s="26">
        <v>1150000</v>
      </c>
      <c r="BZ18" s="26">
        <v>267000</v>
      </c>
      <c r="CA18" s="25">
        <f t="shared" si="25"/>
        <v>0.23217391304347826</v>
      </c>
      <c r="CB18" s="3">
        <f t="shared" si="28"/>
        <v>18896419.68</v>
      </c>
      <c r="CC18" s="3">
        <f t="shared" si="31"/>
        <v>7645724.7699999996</v>
      </c>
      <c r="CD18" s="19">
        <f t="shared" si="26"/>
        <v>0.40461234982477906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373242538.29000002</v>
      </c>
      <c r="C19" s="26">
        <v>240946226.86000001</v>
      </c>
      <c r="D19" s="25">
        <f t="shared" si="0"/>
        <v>0.64554867717888809</v>
      </c>
      <c r="E19" s="26">
        <v>102943873</v>
      </c>
      <c r="F19" s="26">
        <v>66240264.43</v>
      </c>
      <c r="G19" s="46">
        <f t="shared" si="1"/>
        <v>0.6434599991201031</v>
      </c>
      <c r="H19" s="26">
        <v>1147315246.26</v>
      </c>
      <c r="I19" s="26">
        <v>605135770.28999996</v>
      </c>
      <c r="J19" s="46">
        <f t="shared" si="2"/>
        <v>0.52743635392505406</v>
      </c>
      <c r="K19" s="26">
        <v>744506912.60000002</v>
      </c>
      <c r="L19" s="26">
        <v>483105493.23000002</v>
      </c>
      <c r="M19" s="46">
        <f t="shared" si="3"/>
        <v>0.64889322725409981</v>
      </c>
      <c r="N19" s="26">
        <v>202161175.5</v>
      </c>
      <c r="O19" s="26">
        <v>146423816.61000001</v>
      </c>
      <c r="P19" s="46">
        <f t="shared" si="4"/>
        <v>0.72429246737339048</v>
      </c>
      <c r="Q19" s="26">
        <v>185199944.38999999</v>
      </c>
      <c r="R19" s="26">
        <v>121372665.22</v>
      </c>
      <c r="S19" s="46">
        <f t="shared" si="5"/>
        <v>0.65536016017590992</v>
      </c>
      <c r="T19" s="26">
        <v>719997824.88999999</v>
      </c>
      <c r="U19" s="26">
        <v>505130709.42000002</v>
      </c>
      <c r="V19" s="46">
        <f t="shared" si="6"/>
        <v>0.70157254919092704</v>
      </c>
      <c r="W19" s="26">
        <v>105302538.70999999</v>
      </c>
      <c r="X19" s="26">
        <v>70053603.120000005</v>
      </c>
      <c r="Y19" s="46">
        <f t="shared" si="7"/>
        <v>0.66526034394028721</v>
      </c>
      <c r="Z19" s="26">
        <v>543372137.55999994</v>
      </c>
      <c r="AA19" s="26">
        <v>353705604.33999997</v>
      </c>
      <c r="AB19" s="46">
        <f t="shared" si="29"/>
        <v>0.6509454200730771</v>
      </c>
      <c r="AC19" s="26">
        <v>541762888.13999999</v>
      </c>
      <c r="AD19" s="26">
        <v>340493797.70999998</v>
      </c>
      <c r="AE19" s="46">
        <f t="shared" si="30"/>
        <v>0.62849228908793597</v>
      </c>
      <c r="AF19" s="26">
        <v>157796935.40000001</v>
      </c>
      <c r="AG19" s="26">
        <v>97604998.909999996</v>
      </c>
      <c r="AH19" s="46">
        <f t="shared" si="10"/>
        <v>0.61854812745621923</v>
      </c>
      <c r="AI19" s="26">
        <v>594682470.28999996</v>
      </c>
      <c r="AJ19" s="26">
        <v>394677202.50999999</v>
      </c>
      <c r="AK19" s="46">
        <f t="shared" si="11"/>
        <v>0.66367720965027543</v>
      </c>
      <c r="AL19" s="26">
        <v>971441091.84000003</v>
      </c>
      <c r="AM19" s="26">
        <v>600881894.04999995</v>
      </c>
      <c r="AN19" s="46">
        <f t="shared" si="12"/>
        <v>0.61854691869362211</v>
      </c>
      <c r="AO19" s="26">
        <v>209486117.08000001</v>
      </c>
      <c r="AP19" s="26">
        <v>130504947.59999999</v>
      </c>
      <c r="AQ19" s="46">
        <f t="shared" si="13"/>
        <v>0.62297659348071199</v>
      </c>
      <c r="AR19" s="26">
        <v>213018226.44999999</v>
      </c>
      <c r="AS19" s="26">
        <v>146810393.86000001</v>
      </c>
      <c r="AT19" s="46">
        <f t="shared" si="14"/>
        <v>0.68919170113576933</v>
      </c>
      <c r="AU19" s="26">
        <v>180299743.21000001</v>
      </c>
      <c r="AV19" s="26">
        <v>120560189.02</v>
      </c>
      <c r="AW19" s="46">
        <f t="shared" si="15"/>
        <v>0.66866533958165575</v>
      </c>
      <c r="AX19" s="26">
        <v>253195444.77000001</v>
      </c>
      <c r="AY19" s="26">
        <v>168172803.43000001</v>
      </c>
      <c r="AZ19" s="46">
        <f t="shared" si="16"/>
        <v>0.66420153641692237</v>
      </c>
      <c r="BA19" s="26">
        <v>125041955.03</v>
      </c>
      <c r="BB19" s="26">
        <v>88983892.829999998</v>
      </c>
      <c r="BC19" s="46">
        <f t="shared" si="17"/>
        <v>0.71163229020732299</v>
      </c>
      <c r="BD19" s="26">
        <v>386081800.86000001</v>
      </c>
      <c r="BE19" s="26">
        <v>268397329.27000001</v>
      </c>
      <c r="BF19" s="46">
        <f t="shared" si="18"/>
        <v>0.69518254595824769</v>
      </c>
      <c r="BG19" s="26">
        <v>205481247</v>
      </c>
      <c r="BH19" s="26">
        <v>138109379.34999999</v>
      </c>
      <c r="BI19" s="46">
        <f t="shared" si="19"/>
        <v>0.67212644154334922</v>
      </c>
      <c r="BJ19" s="26">
        <v>92360846.299999997</v>
      </c>
      <c r="BK19" s="26">
        <v>62488363.329999998</v>
      </c>
      <c r="BL19" s="46">
        <f t="shared" si="20"/>
        <v>0.67656767811578622</v>
      </c>
      <c r="BM19" s="26">
        <v>344210237.55000001</v>
      </c>
      <c r="BN19" s="26">
        <v>207025622.66</v>
      </c>
      <c r="BO19" s="46">
        <f t="shared" si="21"/>
        <v>0.60145109028004273</v>
      </c>
      <c r="BP19" s="26">
        <v>210927535.31</v>
      </c>
      <c r="BQ19" s="26">
        <v>135610648.28999999</v>
      </c>
      <c r="BR19" s="46">
        <f t="shared" si="22"/>
        <v>0.64292529702531798</v>
      </c>
      <c r="BS19" s="26">
        <v>242639002.12</v>
      </c>
      <c r="BT19" s="26">
        <v>156845392.99000001</v>
      </c>
      <c r="BU19" s="46">
        <f t="shared" si="23"/>
        <v>0.64641459789894062</v>
      </c>
      <c r="BV19" s="26">
        <v>1915261417.46</v>
      </c>
      <c r="BW19" s="26">
        <v>1180590217.5599999</v>
      </c>
      <c r="BX19" s="46">
        <f t="shared" si="24"/>
        <v>0.61641205048952874</v>
      </c>
      <c r="BY19" s="26">
        <v>5255487422.2600002</v>
      </c>
      <c r="BZ19" s="26">
        <v>3761703998.3699999</v>
      </c>
      <c r="CA19" s="25">
        <f t="shared" si="25"/>
        <v>0.71576691106461954</v>
      </c>
      <c r="CB19" s="3">
        <f t="shared" si="28"/>
        <v>16023216572.27</v>
      </c>
      <c r="CC19" s="3">
        <f t="shared" si="31"/>
        <v>10591575225.260002</v>
      </c>
      <c r="CD19" s="19">
        <f t="shared" si="26"/>
        <v>0.66101429619255903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70332366.629999995</v>
      </c>
      <c r="C20" s="26">
        <v>35952339.5</v>
      </c>
      <c r="D20" s="25">
        <f t="shared" si="0"/>
        <v>0.51117772972343956</v>
      </c>
      <c r="E20" s="26">
        <v>20308116.579999998</v>
      </c>
      <c r="F20" s="26">
        <v>14109725.74</v>
      </c>
      <c r="G20" s="46">
        <f t="shared" si="1"/>
        <v>0.69478258529871018</v>
      </c>
      <c r="H20" s="26">
        <v>187863677.5</v>
      </c>
      <c r="I20" s="26">
        <v>100791537.86</v>
      </c>
      <c r="J20" s="46">
        <f t="shared" si="2"/>
        <v>0.53651423841631118</v>
      </c>
      <c r="K20" s="26">
        <v>82753825.109999999</v>
      </c>
      <c r="L20" s="26">
        <v>49937963.159999996</v>
      </c>
      <c r="M20" s="46">
        <f t="shared" si="3"/>
        <v>0.6034520228354433</v>
      </c>
      <c r="N20" s="26">
        <v>46921646.450000003</v>
      </c>
      <c r="O20" s="26">
        <v>30897843.050000001</v>
      </c>
      <c r="P20" s="46">
        <f t="shared" si="4"/>
        <v>0.65849869703368002</v>
      </c>
      <c r="Q20" s="26">
        <v>36894063.149999999</v>
      </c>
      <c r="R20" s="26">
        <v>23303815.73</v>
      </c>
      <c r="S20" s="46">
        <f t="shared" si="5"/>
        <v>0.63164134661053184</v>
      </c>
      <c r="T20" s="26">
        <v>103815880.44</v>
      </c>
      <c r="U20" s="26">
        <v>68332508.760000005</v>
      </c>
      <c r="V20" s="46">
        <f t="shared" si="6"/>
        <v>0.6582086331145891</v>
      </c>
      <c r="W20" s="26">
        <v>19812489.260000002</v>
      </c>
      <c r="X20" s="26">
        <v>11955466.58</v>
      </c>
      <c r="Y20" s="46">
        <f t="shared" si="7"/>
        <v>0.60343081695126677</v>
      </c>
      <c r="Z20" s="26">
        <v>75209267.769999996</v>
      </c>
      <c r="AA20" s="26">
        <v>48685925.990000002</v>
      </c>
      <c r="AB20" s="46">
        <f t="shared" si="29"/>
        <v>0.64733944942647337</v>
      </c>
      <c r="AC20" s="26">
        <v>67098151.539999999</v>
      </c>
      <c r="AD20" s="26">
        <v>45396487.560000002</v>
      </c>
      <c r="AE20" s="46">
        <f t="shared" si="30"/>
        <v>0.67656837808620207</v>
      </c>
      <c r="AF20" s="26">
        <v>35835184</v>
      </c>
      <c r="AG20" s="26">
        <v>25188672.649999999</v>
      </c>
      <c r="AH20" s="46">
        <f t="shared" si="10"/>
        <v>0.70290339935187718</v>
      </c>
      <c r="AI20" s="26">
        <v>73548963.909999996</v>
      </c>
      <c r="AJ20" s="26">
        <v>48965757.869999997</v>
      </c>
      <c r="AK20" s="46">
        <f t="shared" si="11"/>
        <v>0.66575727606330604</v>
      </c>
      <c r="AL20" s="26">
        <v>133231084.15000001</v>
      </c>
      <c r="AM20" s="26">
        <v>85178734.319999993</v>
      </c>
      <c r="AN20" s="46">
        <f t="shared" si="12"/>
        <v>0.63933079028389783</v>
      </c>
      <c r="AO20" s="26">
        <v>36614865</v>
      </c>
      <c r="AP20" s="26">
        <v>23308752.550000001</v>
      </c>
      <c r="AQ20" s="46">
        <f t="shared" si="13"/>
        <v>0.63659261204431594</v>
      </c>
      <c r="AR20" s="26">
        <v>34260304.479999997</v>
      </c>
      <c r="AS20" s="26">
        <v>23391703.32</v>
      </c>
      <c r="AT20" s="46">
        <f t="shared" si="14"/>
        <v>0.68276402311763695</v>
      </c>
      <c r="AU20" s="26">
        <v>49626690.399999999</v>
      </c>
      <c r="AV20" s="26">
        <v>28215921.289999999</v>
      </c>
      <c r="AW20" s="46">
        <f t="shared" si="15"/>
        <v>0.56856342952904226</v>
      </c>
      <c r="AX20" s="26">
        <v>48647746.549999997</v>
      </c>
      <c r="AY20" s="26">
        <v>28696636.039999999</v>
      </c>
      <c r="AZ20" s="46">
        <f t="shared" si="16"/>
        <v>0.58988623472015689</v>
      </c>
      <c r="BA20" s="26">
        <v>40578927.740000002</v>
      </c>
      <c r="BB20" s="26">
        <v>28369500.640000001</v>
      </c>
      <c r="BC20" s="46">
        <f t="shared" si="17"/>
        <v>0.69911903098502126</v>
      </c>
      <c r="BD20" s="26">
        <v>123984977.34999999</v>
      </c>
      <c r="BE20" s="26">
        <v>74198035.200000003</v>
      </c>
      <c r="BF20" s="46">
        <f t="shared" si="18"/>
        <v>0.59844375331492539</v>
      </c>
      <c r="BG20" s="26">
        <v>36984944.780000001</v>
      </c>
      <c r="BH20" s="26">
        <v>25970452.530000001</v>
      </c>
      <c r="BI20" s="46">
        <f t="shared" si="19"/>
        <v>0.70218984196087797</v>
      </c>
      <c r="BJ20" s="26">
        <v>26608941.5</v>
      </c>
      <c r="BK20" s="26">
        <v>20046795.210000001</v>
      </c>
      <c r="BL20" s="46">
        <f t="shared" si="20"/>
        <v>0.75338566962537767</v>
      </c>
      <c r="BM20" s="26">
        <v>59883157.5</v>
      </c>
      <c r="BN20" s="26">
        <v>31210036.329999998</v>
      </c>
      <c r="BO20" s="46">
        <f t="shared" si="21"/>
        <v>0.52118220937164172</v>
      </c>
      <c r="BP20" s="26">
        <v>19563608.27</v>
      </c>
      <c r="BQ20" s="26">
        <v>14131053.48</v>
      </c>
      <c r="BR20" s="46">
        <f t="shared" si="22"/>
        <v>0.72231325044825179</v>
      </c>
      <c r="BS20" s="26">
        <v>41571641.390000001</v>
      </c>
      <c r="BT20" s="26">
        <v>24345213.210000001</v>
      </c>
      <c r="BU20" s="46">
        <f t="shared" si="23"/>
        <v>0.58562068746836171</v>
      </c>
      <c r="BV20" s="26">
        <v>233365278.25</v>
      </c>
      <c r="BW20" s="26">
        <v>154034499.03999999</v>
      </c>
      <c r="BX20" s="46">
        <f t="shared" si="24"/>
        <v>0.66005748667968345</v>
      </c>
      <c r="BY20" s="26">
        <v>296804516</v>
      </c>
      <c r="BZ20" s="26">
        <v>203637583.34999999</v>
      </c>
      <c r="CA20" s="25">
        <f t="shared" si="25"/>
        <v>0.68610001658465325</v>
      </c>
      <c r="CB20" s="3">
        <f t="shared" si="28"/>
        <v>2002120315.6999998</v>
      </c>
      <c r="CC20" s="3">
        <f t="shared" si="31"/>
        <v>1268252960.9599998</v>
      </c>
      <c r="CD20" s="19">
        <f t="shared" si="26"/>
        <v>0.63345491827576883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46">
        <f t="shared" si="1"/>
        <v>0</v>
      </c>
      <c r="H21" s="26">
        <v>15084200</v>
      </c>
      <c r="I21" s="26">
        <v>4567158.9400000004</v>
      </c>
      <c r="J21" s="46">
        <f t="shared" si="2"/>
        <v>0.30277767067527617</v>
      </c>
      <c r="K21" s="26">
        <v>0</v>
      </c>
      <c r="L21" s="26">
        <v>0</v>
      </c>
      <c r="M21" s="46">
        <f t="shared" si="3"/>
        <v>0</v>
      </c>
      <c r="N21" s="26">
        <v>0</v>
      </c>
      <c r="O21" s="26">
        <v>0</v>
      </c>
      <c r="P21" s="46">
        <f t="shared" si="4"/>
        <v>0</v>
      </c>
      <c r="Q21" s="26">
        <v>0</v>
      </c>
      <c r="R21" s="26">
        <v>0</v>
      </c>
      <c r="S21" s="46">
        <f t="shared" si="5"/>
        <v>0</v>
      </c>
      <c r="T21" s="26">
        <v>0</v>
      </c>
      <c r="U21" s="26">
        <v>0</v>
      </c>
      <c r="V21" s="46">
        <f t="shared" si="6"/>
        <v>0</v>
      </c>
      <c r="W21" s="26">
        <v>0</v>
      </c>
      <c r="X21" s="26">
        <v>0</v>
      </c>
      <c r="Y21" s="46">
        <f t="shared" si="7"/>
        <v>0</v>
      </c>
      <c r="Z21" s="26">
        <v>0</v>
      </c>
      <c r="AA21" s="26">
        <v>0</v>
      </c>
      <c r="AB21" s="46">
        <f t="shared" si="29"/>
        <v>0</v>
      </c>
      <c r="AC21" s="26">
        <v>0</v>
      </c>
      <c r="AD21" s="26">
        <v>0</v>
      </c>
      <c r="AE21" s="46">
        <f t="shared" si="30"/>
        <v>0</v>
      </c>
      <c r="AF21" s="26">
        <v>0</v>
      </c>
      <c r="AG21" s="26">
        <v>0</v>
      </c>
      <c r="AH21" s="46">
        <f t="shared" si="10"/>
        <v>0</v>
      </c>
      <c r="AI21" s="26">
        <v>0</v>
      </c>
      <c r="AJ21" s="26">
        <v>0</v>
      </c>
      <c r="AK21" s="46">
        <f t="shared" si="11"/>
        <v>0</v>
      </c>
      <c r="AL21" s="26">
        <v>0</v>
      </c>
      <c r="AM21" s="26">
        <v>0</v>
      </c>
      <c r="AN21" s="46">
        <f t="shared" si="12"/>
        <v>0</v>
      </c>
      <c r="AO21" s="26">
        <v>0</v>
      </c>
      <c r="AP21" s="26">
        <v>0</v>
      </c>
      <c r="AQ21" s="46">
        <f t="shared" si="13"/>
        <v>0</v>
      </c>
      <c r="AR21" s="26">
        <v>0</v>
      </c>
      <c r="AS21" s="26">
        <v>0</v>
      </c>
      <c r="AT21" s="46">
        <f t="shared" si="14"/>
        <v>0</v>
      </c>
      <c r="AU21" s="26">
        <v>0</v>
      </c>
      <c r="AV21" s="26">
        <v>0</v>
      </c>
      <c r="AW21" s="46">
        <f t="shared" si="15"/>
        <v>0</v>
      </c>
      <c r="AX21" s="26">
        <v>0</v>
      </c>
      <c r="AY21" s="26">
        <v>0</v>
      </c>
      <c r="AZ21" s="46">
        <f t="shared" si="16"/>
        <v>0</v>
      </c>
      <c r="BA21" s="26">
        <v>0</v>
      </c>
      <c r="BB21" s="26">
        <v>0</v>
      </c>
      <c r="BC21" s="46">
        <f t="shared" si="17"/>
        <v>0</v>
      </c>
      <c r="BD21" s="26">
        <v>0</v>
      </c>
      <c r="BE21" s="26">
        <v>0</v>
      </c>
      <c r="BF21" s="46">
        <f t="shared" si="18"/>
        <v>0</v>
      </c>
      <c r="BG21" s="26">
        <v>0</v>
      </c>
      <c r="BH21" s="26">
        <v>0</v>
      </c>
      <c r="BI21" s="46">
        <f t="shared" si="19"/>
        <v>0</v>
      </c>
      <c r="BJ21" s="26">
        <v>0</v>
      </c>
      <c r="BK21" s="26">
        <v>0</v>
      </c>
      <c r="BL21" s="46">
        <f t="shared" si="20"/>
        <v>0</v>
      </c>
      <c r="BM21" s="26">
        <v>12400000</v>
      </c>
      <c r="BN21" s="26">
        <v>0</v>
      </c>
      <c r="BO21" s="46">
        <f t="shared" si="21"/>
        <v>0</v>
      </c>
      <c r="BP21" s="26">
        <v>0</v>
      </c>
      <c r="BQ21" s="26">
        <v>0</v>
      </c>
      <c r="BR21" s="46">
        <f t="shared" si="22"/>
        <v>0</v>
      </c>
      <c r="BS21" s="26">
        <v>0</v>
      </c>
      <c r="BT21" s="26">
        <v>0</v>
      </c>
      <c r="BU21" s="46">
        <f t="shared" si="23"/>
        <v>0</v>
      </c>
      <c r="BV21" s="26">
        <v>0</v>
      </c>
      <c r="BW21" s="26">
        <v>0</v>
      </c>
      <c r="BX21" s="46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8"/>
        <v>27484200</v>
      </c>
      <c r="CC21" s="3">
        <f t="shared" si="31"/>
        <v>4567158.9400000004</v>
      </c>
      <c r="CD21" s="19">
        <f t="shared" si="26"/>
        <v>0.16617398141477652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172199140.77000001</v>
      </c>
      <c r="C22" s="26">
        <v>117911868.66</v>
      </c>
      <c r="D22" s="25">
        <f t="shared" si="0"/>
        <v>0.68474132990878567</v>
      </c>
      <c r="E22" s="26">
        <v>45634769.740000002</v>
      </c>
      <c r="F22" s="26">
        <v>30597727.969999999</v>
      </c>
      <c r="G22" s="46">
        <f t="shared" si="1"/>
        <v>0.67049156036784674</v>
      </c>
      <c r="H22" s="26">
        <v>441915251.13999999</v>
      </c>
      <c r="I22" s="26">
        <v>301780625.25999999</v>
      </c>
      <c r="J22" s="46">
        <f t="shared" si="2"/>
        <v>0.68289253308525222</v>
      </c>
      <c r="K22" s="26">
        <v>271144920</v>
      </c>
      <c r="L22" s="26">
        <v>206968683.52000001</v>
      </c>
      <c r="M22" s="46">
        <f t="shared" si="3"/>
        <v>0.76331388956134605</v>
      </c>
      <c r="N22" s="26">
        <v>123173588.8</v>
      </c>
      <c r="O22" s="26">
        <v>81046543.530000001</v>
      </c>
      <c r="P22" s="46">
        <f t="shared" si="4"/>
        <v>0.65798637775828128</v>
      </c>
      <c r="Q22" s="26">
        <v>140823470.11000001</v>
      </c>
      <c r="R22" s="26">
        <v>90908402.319999993</v>
      </c>
      <c r="S22" s="46">
        <f t="shared" si="5"/>
        <v>0.64554865924685445</v>
      </c>
      <c r="T22" s="26">
        <v>336144335.00999999</v>
      </c>
      <c r="U22" s="26">
        <v>252989988.18000001</v>
      </c>
      <c r="V22" s="46">
        <f t="shared" si="6"/>
        <v>0.75262309023435958</v>
      </c>
      <c r="W22" s="26">
        <v>63072825.869999997</v>
      </c>
      <c r="X22" s="26">
        <v>42120479.369999997</v>
      </c>
      <c r="Y22" s="46">
        <f t="shared" si="7"/>
        <v>0.66780707521833438</v>
      </c>
      <c r="Z22" s="26">
        <v>271561786</v>
      </c>
      <c r="AA22" s="26">
        <v>184815758.91</v>
      </c>
      <c r="AB22" s="46">
        <f t="shared" si="29"/>
        <v>0.68056614898680923</v>
      </c>
      <c r="AC22" s="26">
        <v>319964713</v>
      </c>
      <c r="AD22" s="26">
        <v>226204456.97</v>
      </c>
      <c r="AE22" s="46">
        <f t="shared" si="30"/>
        <v>0.70696688659539775</v>
      </c>
      <c r="AF22" s="26">
        <v>97971699.329999998</v>
      </c>
      <c r="AG22" s="26">
        <v>69474395.969999999</v>
      </c>
      <c r="AH22" s="46">
        <f t="shared" si="10"/>
        <v>0.70912719127171642</v>
      </c>
      <c r="AI22" s="26">
        <v>609461772</v>
      </c>
      <c r="AJ22" s="26">
        <v>364044524.19999999</v>
      </c>
      <c r="AK22" s="46">
        <f t="shared" si="11"/>
        <v>0.59732134306858542</v>
      </c>
      <c r="AL22" s="26">
        <v>373668600.41000003</v>
      </c>
      <c r="AM22" s="26">
        <v>289957083.50999999</v>
      </c>
      <c r="AN22" s="46">
        <f t="shared" si="12"/>
        <v>0.77597390626841722</v>
      </c>
      <c r="AO22" s="26">
        <v>78918764.400000006</v>
      </c>
      <c r="AP22" s="26">
        <v>55789191.539999999</v>
      </c>
      <c r="AQ22" s="46">
        <f t="shared" si="13"/>
        <v>0.70691922211595082</v>
      </c>
      <c r="AR22" s="26">
        <v>78080014.540000007</v>
      </c>
      <c r="AS22" s="26">
        <v>54199567.310000002</v>
      </c>
      <c r="AT22" s="46">
        <f t="shared" si="14"/>
        <v>0.69415416517672179</v>
      </c>
      <c r="AU22" s="26">
        <v>78347627.390000001</v>
      </c>
      <c r="AV22" s="26">
        <v>56063665.659999996</v>
      </c>
      <c r="AW22" s="46">
        <f t="shared" si="15"/>
        <v>0.71557579377516356</v>
      </c>
      <c r="AX22" s="26">
        <v>99614557.799999997</v>
      </c>
      <c r="AY22" s="26">
        <v>74924311.670000002</v>
      </c>
      <c r="AZ22" s="46">
        <f t="shared" si="16"/>
        <v>0.75214219010466765</v>
      </c>
      <c r="BA22" s="26">
        <v>62795090.579999998</v>
      </c>
      <c r="BB22" s="26">
        <v>46451295.530000001</v>
      </c>
      <c r="BC22" s="46">
        <f t="shared" si="17"/>
        <v>0.73972813958794681</v>
      </c>
      <c r="BD22" s="26">
        <v>158322432.72999999</v>
      </c>
      <c r="BE22" s="26">
        <v>125792740.89</v>
      </c>
      <c r="BF22" s="46">
        <f t="shared" si="18"/>
        <v>0.79453516928030343</v>
      </c>
      <c r="BG22" s="26">
        <v>101261625.59999999</v>
      </c>
      <c r="BH22" s="26">
        <v>73556099.450000003</v>
      </c>
      <c r="BI22" s="46">
        <f t="shared" si="19"/>
        <v>0.72639658917346084</v>
      </c>
      <c r="BJ22" s="26">
        <v>97943899</v>
      </c>
      <c r="BK22" s="26">
        <v>68833937.959999993</v>
      </c>
      <c r="BL22" s="46">
        <f t="shared" si="20"/>
        <v>0.70278944031011048</v>
      </c>
      <c r="BM22" s="26">
        <v>106748869.79000001</v>
      </c>
      <c r="BN22" s="26">
        <v>80002351.049999997</v>
      </c>
      <c r="BO22" s="46">
        <f t="shared" si="21"/>
        <v>0.74944447849783635</v>
      </c>
      <c r="BP22" s="26">
        <v>131685927.89</v>
      </c>
      <c r="BQ22" s="26">
        <v>95436999.340000004</v>
      </c>
      <c r="BR22" s="46">
        <f t="shared" si="22"/>
        <v>0.72473195024847692</v>
      </c>
      <c r="BS22" s="26">
        <v>69055630.819999993</v>
      </c>
      <c r="BT22" s="26">
        <v>50921994.609999999</v>
      </c>
      <c r="BU22" s="46">
        <f t="shared" si="23"/>
        <v>0.73740539338106947</v>
      </c>
      <c r="BV22" s="26">
        <v>776568787.41999996</v>
      </c>
      <c r="BW22" s="26">
        <v>561289164.84000003</v>
      </c>
      <c r="BX22" s="46">
        <f t="shared" si="24"/>
        <v>0.72278100012849478</v>
      </c>
      <c r="BY22" s="26">
        <v>2227121169.3299999</v>
      </c>
      <c r="BZ22" s="26">
        <v>1591497472.0699999</v>
      </c>
      <c r="CA22" s="25">
        <f t="shared" si="25"/>
        <v>0.71459851129194785</v>
      </c>
      <c r="CB22" s="3">
        <f t="shared" si="28"/>
        <v>7333201269.4700003</v>
      </c>
      <c r="CC22" s="3">
        <f t="shared" si="31"/>
        <v>5193579330.29</v>
      </c>
      <c r="CD22" s="19">
        <f t="shared" si="26"/>
        <v>0.70822811749517967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33410547.399999999</v>
      </c>
      <c r="C23" s="26">
        <v>12525423.08</v>
      </c>
      <c r="D23" s="25">
        <f t="shared" si="0"/>
        <v>0.37489427904434758</v>
      </c>
      <c r="E23" s="26">
        <v>10117359</v>
      </c>
      <c r="F23" s="26">
        <v>6527491.6699999999</v>
      </c>
      <c r="G23" s="46">
        <f t="shared" si="1"/>
        <v>0.64517742920855137</v>
      </c>
      <c r="H23" s="26">
        <v>163111060.53</v>
      </c>
      <c r="I23" s="26">
        <v>62926482.299999997</v>
      </c>
      <c r="J23" s="46">
        <f t="shared" si="2"/>
        <v>0.385789180056409</v>
      </c>
      <c r="K23" s="26">
        <v>19583304.359999999</v>
      </c>
      <c r="L23" s="26">
        <v>6450057.9199999999</v>
      </c>
      <c r="M23" s="46">
        <f t="shared" si="3"/>
        <v>0.329365147036912</v>
      </c>
      <c r="N23" s="26">
        <v>13609008</v>
      </c>
      <c r="O23" s="26">
        <v>8913647.8300000001</v>
      </c>
      <c r="P23" s="46">
        <f t="shared" si="4"/>
        <v>0.65498145272601793</v>
      </c>
      <c r="Q23" s="26">
        <v>1680000</v>
      </c>
      <c r="R23" s="26">
        <v>895120.34</v>
      </c>
      <c r="S23" s="46">
        <f t="shared" si="5"/>
        <v>0.53280972619047617</v>
      </c>
      <c r="T23" s="26">
        <v>39113728.579999998</v>
      </c>
      <c r="U23" s="26">
        <v>24753442.199999999</v>
      </c>
      <c r="V23" s="46">
        <f t="shared" si="6"/>
        <v>0.63285815744646656</v>
      </c>
      <c r="W23" s="26">
        <v>20622091</v>
      </c>
      <c r="X23" s="26">
        <v>4170820.45</v>
      </c>
      <c r="Y23" s="46">
        <f t="shared" si="7"/>
        <v>0.20225012342346857</v>
      </c>
      <c r="Z23" s="26">
        <v>34491190.649999999</v>
      </c>
      <c r="AA23" s="26">
        <v>24391110.449999999</v>
      </c>
      <c r="AB23" s="46">
        <f t="shared" si="29"/>
        <v>0.70716927975926513</v>
      </c>
      <c r="AC23" s="26">
        <v>11056192.35</v>
      </c>
      <c r="AD23" s="26">
        <v>2990965.66</v>
      </c>
      <c r="AE23" s="46">
        <f t="shared" si="30"/>
        <v>0.27052402538926523</v>
      </c>
      <c r="AF23" s="26">
        <v>25348037.190000001</v>
      </c>
      <c r="AG23" s="26">
        <v>14005911.279999999</v>
      </c>
      <c r="AH23" s="46">
        <f t="shared" si="10"/>
        <v>0.55254421377941798</v>
      </c>
      <c r="AI23" s="26">
        <v>33717641.039999999</v>
      </c>
      <c r="AJ23" s="26">
        <v>21265044.91</v>
      </c>
      <c r="AK23" s="46">
        <f t="shared" si="11"/>
        <v>0.63068009072084241</v>
      </c>
      <c r="AL23" s="26">
        <v>75284953.450000003</v>
      </c>
      <c r="AM23" s="26">
        <v>48884267.880000003</v>
      </c>
      <c r="AN23" s="46">
        <f t="shared" si="12"/>
        <v>0.6493232132031026</v>
      </c>
      <c r="AO23" s="26">
        <v>14761810</v>
      </c>
      <c r="AP23" s="26">
        <v>6993255.0899999999</v>
      </c>
      <c r="AQ23" s="46">
        <f t="shared" si="13"/>
        <v>0.47373967623211516</v>
      </c>
      <c r="AR23" s="26">
        <v>27850657.399999999</v>
      </c>
      <c r="AS23" s="26">
        <v>21538506.890000001</v>
      </c>
      <c r="AT23" s="46">
        <f t="shared" si="14"/>
        <v>0.77335721669535895</v>
      </c>
      <c r="AU23" s="26">
        <v>22356621.23</v>
      </c>
      <c r="AV23" s="26">
        <v>10209444.77</v>
      </c>
      <c r="AW23" s="46">
        <f t="shared" si="15"/>
        <v>0.45666313639111555</v>
      </c>
      <c r="AX23" s="26">
        <v>17162148</v>
      </c>
      <c r="AY23" s="26">
        <v>9400763.8100000005</v>
      </c>
      <c r="AZ23" s="46">
        <f t="shared" si="16"/>
        <v>0.54776149290869658</v>
      </c>
      <c r="BA23" s="26">
        <v>523500</v>
      </c>
      <c r="BB23" s="26">
        <v>494660</v>
      </c>
      <c r="BC23" s="46">
        <f t="shared" si="17"/>
        <v>0.94490926456542501</v>
      </c>
      <c r="BD23" s="26">
        <v>15074658.140000001</v>
      </c>
      <c r="BE23" s="26">
        <v>14584947.039999999</v>
      </c>
      <c r="BF23" s="46">
        <f t="shared" si="18"/>
        <v>0.9675142815543808</v>
      </c>
      <c r="BG23" s="26">
        <v>42590444</v>
      </c>
      <c r="BH23" s="26">
        <v>12138317.460000001</v>
      </c>
      <c r="BI23" s="46">
        <f t="shared" si="19"/>
        <v>0.28500096077890152</v>
      </c>
      <c r="BJ23" s="26">
        <v>2512500</v>
      </c>
      <c r="BK23" s="26">
        <v>834173.2</v>
      </c>
      <c r="BL23" s="46">
        <f t="shared" si="20"/>
        <v>0.33200923383084574</v>
      </c>
      <c r="BM23" s="26">
        <v>16951075</v>
      </c>
      <c r="BN23" s="26">
        <v>10583795.15</v>
      </c>
      <c r="BO23" s="46">
        <f t="shared" si="21"/>
        <v>0.62437309433177546</v>
      </c>
      <c r="BP23" s="26">
        <v>1799298.4</v>
      </c>
      <c r="BQ23" s="26">
        <v>1388615.44</v>
      </c>
      <c r="BR23" s="46">
        <f t="shared" si="22"/>
        <v>0.77175383471690961</v>
      </c>
      <c r="BS23" s="26">
        <v>3973742.8</v>
      </c>
      <c r="BT23" s="26">
        <v>1538223.79</v>
      </c>
      <c r="BU23" s="46">
        <f t="shared" si="23"/>
        <v>0.38709696812788186</v>
      </c>
      <c r="BV23" s="26">
        <v>133682000</v>
      </c>
      <c r="BW23" s="26">
        <v>98393375.689999998</v>
      </c>
      <c r="BX23" s="46">
        <f t="shared" si="24"/>
        <v>0.73602561070301165</v>
      </c>
      <c r="BY23" s="26">
        <v>254221856.19</v>
      </c>
      <c r="BZ23" s="26">
        <v>178045525.36000001</v>
      </c>
      <c r="CA23" s="25">
        <f t="shared" si="25"/>
        <v>0.70035491058224586</v>
      </c>
      <c r="CB23" s="3">
        <f t="shared" si="28"/>
        <v>1034605424.71</v>
      </c>
      <c r="CC23" s="3">
        <f>C23+F23+I23+L23+O23+R23+U23+X23+AA23+AD23+AG23+AJ23+AM23+AP23+AS23+AV23+AY23+BB23+BE23+BH23+BK23+BN23+BQ23+BT23+BW23+BZ23</f>
        <v>604843389.65999997</v>
      </c>
      <c r="CD23" s="19">
        <f t="shared" si="26"/>
        <v>0.58461262159874872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900000</v>
      </c>
      <c r="D24" s="25">
        <f t="shared" si="0"/>
        <v>0.68702290076335881</v>
      </c>
      <c r="E24" s="26">
        <v>1300000</v>
      </c>
      <c r="F24" s="26">
        <v>1156754.77</v>
      </c>
      <c r="G24" s="46">
        <f t="shared" si="1"/>
        <v>0.88981136153846152</v>
      </c>
      <c r="H24" s="26">
        <v>34901391.229999997</v>
      </c>
      <c r="I24" s="26">
        <v>28103497.640000001</v>
      </c>
      <c r="J24" s="46">
        <f t="shared" si="2"/>
        <v>0.80522571306106649</v>
      </c>
      <c r="K24" s="26">
        <v>1000000</v>
      </c>
      <c r="L24" s="26">
        <v>749700</v>
      </c>
      <c r="M24" s="46">
        <f t="shared" si="3"/>
        <v>0.74970000000000003</v>
      </c>
      <c r="N24" s="26">
        <v>1850000</v>
      </c>
      <c r="O24" s="26">
        <v>1371000</v>
      </c>
      <c r="P24" s="46">
        <f t="shared" si="4"/>
        <v>0.74108108108108106</v>
      </c>
      <c r="Q24" s="26">
        <v>1200000</v>
      </c>
      <c r="R24" s="26">
        <v>900000</v>
      </c>
      <c r="S24" s="46">
        <f t="shared" si="5"/>
        <v>0.75</v>
      </c>
      <c r="T24" s="26">
        <v>9782579.2100000009</v>
      </c>
      <c r="U24" s="26">
        <v>7551769.5599999996</v>
      </c>
      <c r="V24" s="46">
        <f t="shared" si="6"/>
        <v>0.77196099289238451</v>
      </c>
      <c r="W24" s="26">
        <v>2876896</v>
      </c>
      <c r="X24" s="26">
        <v>2170820</v>
      </c>
      <c r="Y24" s="46">
        <f t="shared" si="7"/>
        <v>0.75457020344148695</v>
      </c>
      <c r="Z24" s="26">
        <v>7166000</v>
      </c>
      <c r="AA24" s="26">
        <v>5697797.2599999998</v>
      </c>
      <c r="AB24" s="46">
        <f t="shared" si="29"/>
        <v>0.79511544236673171</v>
      </c>
      <c r="AC24" s="26">
        <v>3400000</v>
      </c>
      <c r="AD24" s="26">
        <v>2559998</v>
      </c>
      <c r="AE24" s="46">
        <f t="shared" si="30"/>
        <v>0.75294058823529408</v>
      </c>
      <c r="AF24" s="26">
        <v>1700000</v>
      </c>
      <c r="AG24" s="26">
        <v>1277980</v>
      </c>
      <c r="AH24" s="46">
        <f t="shared" si="10"/>
        <v>0.75175294117647062</v>
      </c>
      <c r="AI24" s="26">
        <v>3120000</v>
      </c>
      <c r="AJ24" s="26">
        <v>2440000</v>
      </c>
      <c r="AK24" s="46">
        <f t="shared" si="11"/>
        <v>0.78205128205128205</v>
      </c>
      <c r="AL24" s="26">
        <v>9270000</v>
      </c>
      <c r="AM24" s="26">
        <v>7079820</v>
      </c>
      <c r="AN24" s="46">
        <f t="shared" si="12"/>
        <v>0.7637346278317152</v>
      </c>
      <c r="AO24" s="26">
        <v>2975000</v>
      </c>
      <c r="AP24" s="26">
        <v>2120680</v>
      </c>
      <c r="AQ24" s="46">
        <f t="shared" si="13"/>
        <v>0.7128336134453781</v>
      </c>
      <c r="AR24" s="26">
        <v>2450000</v>
      </c>
      <c r="AS24" s="26">
        <v>2040000</v>
      </c>
      <c r="AT24" s="46">
        <f t="shared" si="14"/>
        <v>0.83265306122448979</v>
      </c>
      <c r="AU24" s="26">
        <v>2471900</v>
      </c>
      <c r="AV24" s="26">
        <v>1647933.28</v>
      </c>
      <c r="AW24" s="46">
        <f t="shared" si="15"/>
        <v>0.66666664509082085</v>
      </c>
      <c r="AX24" s="26">
        <v>1800000</v>
      </c>
      <c r="AY24" s="26">
        <v>1525000</v>
      </c>
      <c r="AZ24" s="46">
        <f t="shared" si="16"/>
        <v>0.84722222222222221</v>
      </c>
      <c r="BA24" s="26">
        <v>2511700</v>
      </c>
      <c r="BB24" s="26">
        <v>2511700</v>
      </c>
      <c r="BC24" s="46">
        <f t="shared" si="17"/>
        <v>1</v>
      </c>
      <c r="BD24" s="26">
        <v>5500000</v>
      </c>
      <c r="BE24" s="26">
        <v>4450000</v>
      </c>
      <c r="BF24" s="46">
        <f t="shared" si="18"/>
        <v>0.80909090909090908</v>
      </c>
      <c r="BG24" s="26">
        <v>1821500</v>
      </c>
      <c r="BH24" s="26">
        <v>900000</v>
      </c>
      <c r="BI24" s="46">
        <f t="shared" si="19"/>
        <v>0.49409827065605272</v>
      </c>
      <c r="BJ24" s="26">
        <v>2000000</v>
      </c>
      <c r="BK24" s="26">
        <v>1500300</v>
      </c>
      <c r="BL24" s="46">
        <f t="shared" si="20"/>
        <v>0.75014999999999998</v>
      </c>
      <c r="BM24" s="26">
        <v>7273152</v>
      </c>
      <c r="BN24" s="26">
        <v>3697003.38</v>
      </c>
      <c r="BO24" s="46">
        <f t="shared" si="21"/>
        <v>0.50830827954647451</v>
      </c>
      <c r="BP24" s="26">
        <v>2800000</v>
      </c>
      <c r="BQ24" s="26">
        <v>2166066</v>
      </c>
      <c r="BR24" s="46">
        <f t="shared" si="22"/>
        <v>0.77359500000000003</v>
      </c>
      <c r="BS24" s="26">
        <v>1500000</v>
      </c>
      <c r="BT24" s="26">
        <v>1320000</v>
      </c>
      <c r="BU24" s="46">
        <f t="shared" si="23"/>
        <v>0.88</v>
      </c>
      <c r="BV24" s="26">
        <v>3200000</v>
      </c>
      <c r="BW24" s="26">
        <v>1529200</v>
      </c>
      <c r="BX24" s="46">
        <f t="shared" si="24"/>
        <v>0.47787499999999999</v>
      </c>
      <c r="BY24" s="26">
        <v>33868813</v>
      </c>
      <c r="BZ24" s="26">
        <v>25177500</v>
      </c>
      <c r="CA24" s="25">
        <f t="shared" si="25"/>
        <v>0.74338300548058767</v>
      </c>
      <c r="CB24" s="3">
        <f t="shared" si="28"/>
        <v>149048931.44</v>
      </c>
      <c r="CC24" s="3">
        <f>C24+F24+I24+L24+O24+R24+U24+X24+AA24+AD24+AG24+AJ24+AM24+AP24+AS24+AV24+AY24+BB24+BE24+BH24+BK24+BN24+BQ24+BT24+BW24+BZ24</f>
        <v>112544519.88999999</v>
      </c>
      <c r="CD24" s="19">
        <f t="shared" si="26"/>
        <v>0.75508437935568196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100000</v>
      </c>
      <c r="C25" s="26">
        <v>4819</v>
      </c>
      <c r="D25" s="25">
        <f t="shared" si="0"/>
        <v>4.8189999999999997E-2</v>
      </c>
      <c r="E25" s="26">
        <v>0</v>
      </c>
      <c r="F25" s="26">
        <v>0</v>
      </c>
      <c r="G25" s="46">
        <f t="shared" si="1"/>
        <v>0</v>
      </c>
      <c r="H25" s="26">
        <v>1072607.1399999999</v>
      </c>
      <c r="I25" s="26">
        <v>804854.71</v>
      </c>
      <c r="J25" s="46">
        <f t="shared" si="2"/>
        <v>0.75037232178036783</v>
      </c>
      <c r="K25" s="26">
        <v>327142.86</v>
      </c>
      <c r="L25" s="26">
        <v>17002</v>
      </c>
      <c r="M25" s="46">
        <f t="shared" si="3"/>
        <v>5.1971178585404558E-2</v>
      </c>
      <c r="N25" s="26">
        <v>3912</v>
      </c>
      <c r="O25" s="26">
        <v>1912</v>
      </c>
      <c r="P25" s="46">
        <f t="shared" si="4"/>
        <v>0.4887525562372188</v>
      </c>
      <c r="Q25" s="26">
        <v>250000</v>
      </c>
      <c r="R25" s="26">
        <v>21844</v>
      </c>
      <c r="S25" s="46">
        <f t="shared" si="5"/>
        <v>8.7375999999999995E-2</v>
      </c>
      <c r="T25" s="26">
        <v>165592.35999999999</v>
      </c>
      <c r="U25" s="26">
        <v>1939</v>
      </c>
      <c r="V25" s="46">
        <f t="shared" si="6"/>
        <v>1.1709477417919523E-2</v>
      </c>
      <c r="W25" s="26">
        <v>0</v>
      </c>
      <c r="X25" s="26">
        <v>0</v>
      </c>
      <c r="Y25" s="46">
        <f t="shared" si="7"/>
        <v>0</v>
      </c>
      <c r="Z25" s="26">
        <v>595602.43999999994</v>
      </c>
      <c r="AA25" s="26">
        <v>0</v>
      </c>
      <c r="AB25" s="46">
        <f t="shared" si="29"/>
        <v>0</v>
      </c>
      <c r="AC25" s="26">
        <v>1540000</v>
      </c>
      <c r="AD25" s="26">
        <v>1271422.6299999999</v>
      </c>
      <c r="AE25" s="46">
        <f t="shared" si="30"/>
        <v>0.82559911038961031</v>
      </c>
      <c r="AF25" s="26">
        <v>121563</v>
      </c>
      <c r="AG25" s="26">
        <v>1563</v>
      </c>
      <c r="AH25" s="46">
        <f t="shared" si="10"/>
        <v>1.2857530663112954E-2</v>
      </c>
      <c r="AI25" s="26">
        <v>70000</v>
      </c>
      <c r="AJ25" s="26">
        <v>10293</v>
      </c>
      <c r="AK25" s="46">
        <f t="shared" si="11"/>
        <v>0.14704285714285714</v>
      </c>
      <c r="AL25" s="26">
        <v>108242</v>
      </c>
      <c r="AM25" s="26">
        <v>5739</v>
      </c>
      <c r="AN25" s="46">
        <f t="shared" si="12"/>
        <v>5.3020084625191699E-2</v>
      </c>
      <c r="AO25" s="26">
        <v>0</v>
      </c>
      <c r="AP25" s="26">
        <v>0</v>
      </c>
      <c r="AQ25" s="46">
        <f t="shared" si="13"/>
        <v>0</v>
      </c>
      <c r="AR25" s="26">
        <v>0</v>
      </c>
      <c r="AS25" s="26">
        <v>0</v>
      </c>
      <c r="AT25" s="46">
        <f t="shared" si="14"/>
        <v>0</v>
      </c>
      <c r="AU25" s="26">
        <v>2239</v>
      </c>
      <c r="AV25" s="26">
        <v>2239</v>
      </c>
      <c r="AW25" s="46">
        <f t="shared" si="15"/>
        <v>1</v>
      </c>
      <c r="AX25" s="26">
        <v>176</v>
      </c>
      <c r="AY25" s="26">
        <v>176</v>
      </c>
      <c r="AZ25" s="46">
        <f t="shared" si="16"/>
        <v>1</v>
      </c>
      <c r="BA25" s="26">
        <v>100</v>
      </c>
      <c r="BB25" s="26">
        <v>100</v>
      </c>
      <c r="BC25" s="46">
        <f t="shared" si="17"/>
        <v>1</v>
      </c>
      <c r="BD25" s="26">
        <v>3500</v>
      </c>
      <c r="BE25" s="26">
        <v>0</v>
      </c>
      <c r="BF25" s="46">
        <f t="shared" si="18"/>
        <v>0</v>
      </c>
      <c r="BG25" s="26">
        <v>0</v>
      </c>
      <c r="BH25" s="26">
        <v>0</v>
      </c>
      <c r="BI25" s="46">
        <f t="shared" si="19"/>
        <v>0</v>
      </c>
      <c r="BJ25" s="26">
        <v>0</v>
      </c>
      <c r="BK25" s="26">
        <v>0</v>
      </c>
      <c r="BL25" s="46">
        <f t="shared" si="20"/>
        <v>0</v>
      </c>
      <c r="BM25" s="26">
        <v>6000</v>
      </c>
      <c r="BN25" s="26">
        <v>976</v>
      </c>
      <c r="BO25" s="46">
        <f t="shared" si="21"/>
        <v>0.16266666666666665</v>
      </c>
      <c r="BP25" s="26">
        <v>150000</v>
      </c>
      <c r="BQ25" s="26">
        <v>0</v>
      </c>
      <c r="BR25" s="46">
        <f t="shared" si="22"/>
        <v>0</v>
      </c>
      <c r="BS25" s="26">
        <v>42000</v>
      </c>
      <c r="BT25" s="26">
        <v>6196</v>
      </c>
      <c r="BU25" s="46">
        <f t="shared" si="23"/>
        <v>0.14752380952380953</v>
      </c>
      <c r="BV25" s="26">
        <v>11980000</v>
      </c>
      <c r="BW25" s="26">
        <v>7014227.4000000004</v>
      </c>
      <c r="BX25" s="46">
        <f t="shared" si="24"/>
        <v>0.58549477462437394</v>
      </c>
      <c r="BY25" s="26">
        <v>210000000</v>
      </c>
      <c r="BZ25" s="26">
        <v>133762024.95</v>
      </c>
      <c r="CA25" s="25">
        <f t="shared" si="25"/>
        <v>0.63696202357142861</v>
      </c>
      <c r="CB25" s="3">
        <f t="shared" si="28"/>
        <v>226538676.80000001</v>
      </c>
      <c r="CC25" s="3">
        <f>C25+F25+I25+L25+O25+R25+U25+X25+AA25+AD25+AG25+AJ25+AM25+AP25+AS25+AV25+AY25+BB25+BE25+BH25+BK25+BN25+BQ25+BT25+BW25+BZ25</f>
        <v>142927327.69</v>
      </c>
      <c r="CD25" s="19">
        <f t="shared" si="26"/>
        <v>0.63091799470597065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26">
        <v>0</v>
      </c>
      <c r="C26" s="26">
        <v>0</v>
      </c>
      <c r="D26" s="25">
        <f t="shared" si="0"/>
        <v>0</v>
      </c>
      <c r="E26" s="26">
        <v>0</v>
      </c>
      <c r="F26" s="26">
        <v>0</v>
      </c>
      <c r="G26" s="46">
        <f t="shared" si="1"/>
        <v>0</v>
      </c>
      <c r="H26" s="26">
        <v>0</v>
      </c>
      <c r="I26" s="26">
        <v>0</v>
      </c>
      <c r="J26" s="46">
        <f t="shared" si="2"/>
        <v>0</v>
      </c>
      <c r="K26" s="26">
        <v>0</v>
      </c>
      <c r="L26" s="26">
        <v>0</v>
      </c>
      <c r="M26" s="46">
        <f t="shared" si="3"/>
        <v>0</v>
      </c>
      <c r="N26" s="26">
        <v>0</v>
      </c>
      <c r="O26" s="26">
        <v>0</v>
      </c>
      <c r="P26" s="46">
        <f t="shared" si="4"/>
        <v>0</v>
      </c>
      <c r="Q26" s="26">
        <v>0</v>
      </c>
      <c r="R26" s="26">
        <v>0</v>
      </c>
      <c r="S26" s="46">
        <f t="shared" si="5"/>
        <v>0</v>
      </c>
      <c r="T26" s="26">
        <v>0</v>
      </c>
      <c r="U26" s="26">
        <v>0</v>
      </c>
      <c r="V26" s="46">
        <f t="shared" si="6"/>
        <v>0</v>
      </c>
      <c r="W26" s="26">
        <v>29691</v>
      </c>
      <c r="X26" s="26">
        <v>0</v>
      </c>
      <c r="Y26" s="46">
        <f t="shared" si="7"/>
        <v>0</v>
      </c>
      <c r="Z26" s="26">
        <v>134645132.56999999</v>
      </c>
      <c r="AA26" s="26">
        <v>132626000</v>
      </c>
      <c r="AB26" s="46">
        <f t="shared" si="29"/>
        <v>0.98500404335856495</v>
      </c>
      <c r="AC26" s="26">
        <v>0</v>
      </c>
      <c r="AD26" s="26">
        <v>0</v>
      </c>
      <c r="AE26" s="46">
        <f t="shared" si="30"/>
        <v>0</v>
      </c>
      <c r="AF26" s="26">
        <v>0</v>
      </c>
      <c r="AG26" s="26">
        <v>0</v>
      </c>
      <c r="AH26" s="46">
        <f t="shared" si="10"/>
        <v>0</v>
      </c>
      <c r="AI26" s="26">
        <v>39516600</v>
      </c>
      <c r="AJ26" s="26">
        <v>0</v>
      </c>
      <c r="AK26" s="46">
        <f t="shared" si="11"/>
        <v>0</v>
      </c>
      <c r="AL26" s="26">
        <v>0</v>
      </c>
      <c r="AM26" s="26">
        <v>0</v>
      </c>
      <c r="AN26" s="46">
        <f t="shared" si="12"/>
        <v>0</v>
      </c>
      <c r="AO26" s="26">
        <v>0</v>
      </c>
      <c r="AP26" s="26">
        <v>0</v>
      </c>
      <c r="AQ26" s="46">
        <f t="shared" si="13"/>
        <v>0</v>
      </c>
      <c r="AR26" s="26">
        <v>0</v>
      </c>
      <c r="AS26" s="26">
        <v>0</v>
      </c>
      <c r="AT26" s="46">
        <f t="shared" si="14"/>
        <v>0</v>
      </c>
      <c r="AU26" s="26">
        <v>0</v>
      </c>
      <c r="AV26" s="26">
        <v>0</v>
      </c>
      <c r="AW26" s="46">
        <f t="shared" si="15"/>
        <v>0</v>
      </c>
      <c r="AX26" s="26">
        <v>776136</v>
      </c>
      <c r="AY26" s="26">
        <v>0</v>
      </c>
      <c r="AZ26" s="46">
        <f t="shared" si="16"/>
        <v>0</v>
      </c>
      <c r="BA26" s="26">
        <v>0</v>
      </c>
      <c r="BB26" s="26">
        <v>0</v>
      </c>
      <c r="BC26" s="46">
        <f t="shared" si="17"/>
        <v>0</v>
      </c>
      <c r="BD26" s="26">
        <v>0</v>
      </c>
      <c r="BE26" s="26">
        <v>0</v>
      </c>
      <c r="BF26" s="46">
        <f t="shared" si="18"/>
        <v>0</v>
      </c>
      <c r="BG26" s="26">
        <v>0</v>
      </c>
      <c r="BH26" s="26">
        <v>0</v>
      </c>
      <c r="BI26" s="46">
        <f t="shared" si="19"/>
        <v>0</v>
      </c>
      <c r="BJ26" s="26">
        <v>0</v>
      </c>
      <c r="BK26" s="26">
        <v>0</v>
      </c>
      <c r="BL26" s="46">
        <f t="shared" si="20"/>
        <v>0</v>
      </c>
      <c r="BM26" s="26">
        <v>3997177.09</v>
      </c>
      <c r="BN26" s="26">
        <v>0</v>
      </c>
      <c r="BO26" s="46">
        <f t="shared" si="21"/>
        <v>0</v>
      </c>
      <c r="BP26" s="26">
        <v>0</v>
      </c>
      <c r="BQ26" s="26">
        <v>0</v>
      </c>
      <c r="BR26" s="46">
        <f t="shared" si="22"/>
        <v>0</v>
      </c>
      <c r="BS26" s="26">
        <v>0</v>
      </c>
      <c r="BT26" s="26">
        <v>0</v>
      </c>
      <c r="BU26" s="46">
        <f t="shared" si="23"/>
        <v>0</v>
      </c>
      <c r="BV26" s="26">
        <v>14613400</v>
      </c>
      <c r="BW26" s="26">
        <v>10967163.41</v>
      </c>
      <c r="BX26" s="46">
        <f t="shared" si="24"/>
        <v>0.75048677309866285</v>
      </c>
      <c r="BY26" s="26">
        <v>0</v>
      </c>
      <c r="BZ26" s="26">
        <v>0</v>
      </c>
      <c r="CA26" s="25">
        <f t="shared" si="25"/>
        <v>0</v>
      </c>
      <c r="CB26" s="3">
        <f t="shared" si="28"/>
        <v>193578136.66</v>
      </c>
      <c r="CC26" s="3">
        <f>C26+F26+I26+L26+O26+R26+U26+X26+AA26+AD26+AG26+AJ26+AM26+AP26+AS26+AV26+AY26+BB26+BE26+BH26+BK26+BN26+BQ26+BT26+BW26+BZ26</f>
        <v>143593163.41</v>
      </c>
      <c r="CD26" s="19">
        <f t="shared" si="26"/>
        <v>0.74178399424417729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v>1001270585.5</v>
      </c>
      <c r="C27" s="3">
        <v>545528492.30999994</v>
      </c>
      <c r="D27" s="16">
        <f t="shared" si="0"/>
        <v>0.54483623129464231</v>
      </c>
      <c r="E27" s="3">
        <v>277242498.20999998</v>
      </c>
      <c r="F27" s="3">
        <v>163487329.78</v>
      </c>
      <c r="G27" s="16">
        <f t="shared" si="1"/>
        <v>0.58969072503510978</v>
      </c>
      <c r="H27" s="3">
        <v>3393220609.02</v>
      </c>
      <c r="I27" s="3">
        <v>1637457301.48</v>
      </c>
      <c r="J27" s="16">
        <f t="shared" si="2"/>
        <v>0.48256729819665806</v>
      </c>
      <c r="K27" s="3">
        <v>1702032480.49</v>
      </c>
      <c r="L27" s="3">
        <v>1031429880.72</v>
      </c>
      <c r="M27" s="16">
        <f t="shared" si="3"/>
        <v>0.60599894099733076</v>
      </c>
      <c r="N27" s="3">
        <v>561857108.87</v>
      </c>
      <c r="O27" s="3">
        <v>364960945.07999998</v>
      </c>
      <c r="P27" s="16">
        <f t="shared" si="4"/>
        <v>0.64956185357164009</v>
      </c>
      <c r="Q27" s="3">
        <v>506383787.94</v>
      </c>
      <c r="R27" s="3">
        <v>327754605.14999998</v>
      </c>
      <c r="S27" s="16">
        <f t="shared" si="5"/>
        <v>0.64724545484231555</v>
      </c>
      <c r="T27" s="3">
        <v>1800849573.6199999</v>
      </c>
      <c r="U27" s="3">
        <v>1215386228</v>
      </c>
      <c r="V27" s="16">
        <f t="shared" si="6"/>
        <v>0.67489603007589161</v>
      </c>
      <c r="W27" s="3">
        <f>SUM(W13:W26)</f>
        <v>614724676.4799999</v>
      </c>
      <c r="X27" s="3">
        <f>SUM(X13:X26)</f>
        <v>218253667.69000003</v>
      </c>
      <c r="Y27" s="16">
        <f t="shared" si="7"/>
        <v>0.35504295832038379</v>
      </c>
      <c r="Z27" s="3">
        <f>SUM(Z13:Z26)</f>
        <v>1443707400.3</v>
      </c>
      <c r="AA27" s="3">
        <f>SUM(AA13:AA26)</f>
        <v>977140979.60000002</v>
      </c>
      <c r="AB27" s="16">
        <f t="shared" si="8"/>
        <v>0.67682757558557349</v>
      </c>
      <c r="AC27" s="3">
        <f>SUM(AC13:AC26)</f>
        <v>1359012808.0599999</v>
      </c>
      <c r="AD27" s="3">
        <f>SUM(AD13:AD26)</f>
        <v>823719501.67999983</v>
      </c>
      <c r="AE27" s="16">
        <f t="shared" si="9"/>
        <v>0.60611606954305675</v>
      </c>
      <c r="AF27" s="3">
        <f>SUM(AF13:AF26)</f>
        <v>453728987.35000002</v>
      </c>
      <c r="AG27" s="3">
        <f>SUM(AG13:AG26)</f>
        <v>296538414.59999996</v>
      </c>
      <c r="AH27" s="16">
        <f t="shared" si="10"/>
        <v>0.65355845200001406</v>
      </c>
      <c r="AI27" s="3">
        <f>SUM(AI13:AI26)</f>
        <v>1783304829.54</v>
      </c>
      <c r="AJ27" s="3">
        <f>SUM(AJ13:AJ26)</f>
        <v>1051011841.11</v>
      </c>
      <c r="AK27" s="16">
        <f t="shared" si="11"/>
        <v>0.58936185429448229</v>
      </c>
      <c r="AL27" s="3">
        <f>SUM(AL13:AL26)</f>
        <v>2404383335.8199997</v>
      </c>
      <c r="AM27" s="3">
        <f>SUM(AM13:AM26)</f>
        <v>1376018626.78</v>
      </c>
      <c r="AN27" s="16">
        <f t="shared" si="12"/>
        <v>0.57229585910048641</v>
      </c>
      <c r="AO27" s="3">
        <f>SUM(AO13:AO26)</f>
        <v>589780441.63</v>
      </c>
      <c r="AP27" s="3">
        <f>SUM(AP13:AP26)</f>
        <v>331631134.51999998</v>
      </c>
      <c r="AQ27" s="16">
        <f t="shared" si="13"/>
        <v>0.56229591744930985</v>
      </c>
      <c r="AR27" s="3">
        <f>SUM(AR13:AR26)</f>
        <v>714372197.09000003</v>
      </c>
      <c r="AS27" s="3">
        <f>SUM(AS13:AS26)</f>
        <v>374968964.15999997</v>
      </c>
      <c r="AT27" s="16">
        <f t="shared" si="14"/>
        <v>0.52489299791822608</v>
      </c>
      <c r="AU27" s="3">
        <f>SUM(AU13:AU26)</f>
        <v>491866075.58999997</v>
      </c>
      <c r="AV27" s="3">
        <f>SUM(AV13:AV26)</f>
        <v>320622387.96999991</v>
      </c>
      <c r="AW27" s="16">
        <f t="shared" si="15"/>
        <v>0.6518489562131502</v>
      </c>
      <c r="AX27" s="3">
        <f>SUM(AX13:AX26)</f>
        <v>897445715.20999992</v>
      </c>
      <c r="AY27" s="3">
        <f>SUM(AY13:AY26)</f>
        <v>454262283.31000006</v>
      </c>
      <c r="AZ27" s="16">
        <f t="shared" si="16"/>
        <v>0.50617243540318635</v>
      </c>
      <c r="BA27" s="3">
        <f>SUM(BA13:BA26)</f>
        <v>355752853.88</v>
      </c>
      <c r="BB27" s="3">
        <f>SUM(BB13:BB26)</f>
        <v>258122487.53999999</v>
      </c>
      <c r="BC27" s="16">
        <f t="shared" si="17"/>
        <v>0.72556687803007203</v>
      </c>
      <c r="BD27" s="3">
        <f>SUM(BD13:BD26)</f>
        <v>1100051644.3</v>
      </c>
      <c r="BE27" s="3">
        <f>SUM(BE13:BE26)</f>
        <v>666561076.57000005</v>
      </c>
      <c r="BF27" s="16">
        <f t="shared" si="18"/>
        <v>0.60593616674620343</v>
      </c>
      <c r="BG27" s="3">
        <f>SUM(BG13:BG26)</f>
        <v>712698306.18000007</v>
      </c>
      <c r="BH27" s="3">
        <f>SUM(BH13:BH26)</f>
        <v>401757133.23999989</v>
      </c>
      <c r="BI27" s="16">
        <f t="shared" si="19"/>
        <v>0.56371276563484851</v>
      </c>
      <c r="BJ27" s="3">
        <f>SUM(BJ13:BJ26)</f>
        <v>413427770.38999999</v>
      </c>
      <c r="BK27" s="3">
        <f>SUM(BK13:BK26)</f>
        <v>234950133.76999998</v>
      </c>
      <c r="BL27" s="16">
        <f t="shared" si="20"/>
        <v>0.56829790013468084</v>
      </c>
      <c r="BM27" s="3">
        <f>SUM(BM13:BM26)</f>
        <v>833678573.5</v>
      </c>
      <c r="BN27" s="3">
        <f>SUM(BN13:BN26)</f>
        <v>459011158.94999993</v>
      </c>
      <c r="BO27" s="16">
        <f t="shared" si="21"/>
        <v>0.55058528975136234</v>
      </c>
      <c r="BP27" s="3">
        <f>SUM(BP13:BP26)</f>
        <v>538157934.26999998</v>
      </c>
      <c r="BQ27" s="3">
        <f>SUM(BQ13:BQ26)</f>
        <v>349889657.15999997</v>
      </c>
      <c r="BR27" s="16">
        <f t="shared" si="22"/>
        <v>0.65016166236519024</v>
      </c>
      <c r="BS27" s="3">
        <f>SUM(BS13:BS26)</f>
        <v>614375271.01999998</v>
      </c>
      <c r="BT27" s="3">
        <f>SUM(BT13:BT26)</f>
        <v>333966335.00000006</v>
      </c>
      <c r="BU27" s="16">
        <f t="shared" si="23"/>
        <v>0.54358687719566168</v>
      </c>
      <c r="BV27" s="3">
        <f>SUM(BV13:BV26)</f>
        <v>4503812051.54</v>
      </c>
      <c r="BW27" s="3">
        <f>SUM(BW13:BW26)</f>
        <v>2917478430.3800001</v>
      </c>
      <c r="BX27" s="16">
        <f t="shared" si="24"/>
        <v>0.64777979120652229</v>
      </c>
      <c r="BY27" s="3">
        <f>SUM(BY13:BY26)</f>
        <v>13838797459.240002</v>
      </c>
      <c r="BZ27" s="3">
        <f>SUM(BZ13:BZ26)</f>
        <v>8721361492.9899998</v>
      </c>
      <c r="CA27" s="16">
        <f t="shared" si="25"/>
        <v>0.63021093550053009</v>
      </c>
      <c r="CB27" s="3">
        <f>SUM(CB13:CB26)</f>
        <v>42905934975.040009</v>
      </c>
      <c r="CC27" s="3">
        <f>SUM(CC13:CC26)</f>
        <v>25853270489.539997</v>
      </c>
      <c r="CD27" s="19">
        <f t="shared" si="26"/>
        <v>0.60255697736408298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-271274.74000000954</v>
      </c>
      <c r="C28" s="3">
        <f>C12-C27</f>
        <v>143279133.05000007</v>
      </c>
      <c r="D28" s="16"/>
      <c r="E28" s="3">
        <f>E12-E27</f>
        <v>-9974231.1299999654</v>
      </c>
      <c r="F28" s="3">
        <f>F12-F27</f>
        <v>27069685.460000008</v>
      </c>
      <c r="G28" s="16"/>
      <c r="H28" s="3">
        <f>H12-H27</f>
        <v>-199324803.6500001</v>
      </c>
      <c r="I28" s="3">
        <f>I12-I27</f>
        <v>378068075.46000004</v>
      </c>
      <c r="J28" s="16"/>
      <c r="K28" s="3">
        <f>K12-K27</f>
        <v>3509799.9600000381</v>
      </c>
      <c r="L28" s="3">
        <f>L12-L27</f>
        <v>175415457.51999998</v>
      </c>
      <c r="M28" s="16"/>
      <c r="N28" s="3">
        <f>N12-N27</f>
        <v>-29720875.709999979</v>
      </c>
      <c r="O28" s="3">
        <f>O12-O27</f>
        <v>21555632.890000045</v>
      </c>
      <c r="P28" s="16"/>
      <c r="Q28" s="3">
        <f>Q12-Q27</f>
        <v>-25084612.699999988</v>
      </c>
      <c r="R28" s="3">
        <f>R12-R27</f>
        <v>24620517.5</v>
      </c>
      <c r="S28" s="16"/>
      <c r="T28" s="3">
        <f>T12-T27</f>
        <v>-103668228.3499999</v>
      </c>
      <c r="U28" s="3">
        <f>U12-U27</f>
        <v>-477336.34999990463</v>
      </c>
      <c r="V28" s="16"/>
      <c r="W28" s="3">
        <f>W12-W27</f>
        <v>-15111007.199999928</v>
      </c>
      <c r="X28" s="3">
        <f>X12-X27</f>
        <v>25329255.259999961</v>
      </c>
      <c r="Y28" s="16"/>
      <c r="Z28" s="3">
        <f>Z12-Z27</f>
        <v>-72132247.039999962</v>
      </c>
      <c r="AA28" s="3">
        <f>AA12-AA27</f>
        <v>4243340.5299999714</v>
      </c>
      <c r="AB28" s="16"/>
      <c r="AC28" s="3">
        <f>AC12-AC27</f>
        <v>-45518087.139999866</v>
      </c>
      <c r="AD28" s="3">
        <f>AD12-AD27</f>
        <v>59910993.500000119</v>
      </c>
      <c r="AE28" s="16"/>
      <c r="AF28" s="3">
        <f>AF12-AF27</f>
        <v>-33024000</v>
      </c>
      <c r="AG28" s="3">
        <f>AG12-AG27</f>
        <v>16804487.590000033</v>
      </c>
      <c r="AH28" s="16"/>
      <c r="AI28" s="3">
        <f>AI12-AI27</f>
        <v>7988895.0399999619</v>
      </c>
      <c r="AJ28" s="3">
        <f>AJ12-AJ27</f>
        <v>209872662.13999999</v>
      </c>
      <c r="AK28" s="19"/>
      <c r="AL28" s="3">
        <f>AL12-AL27</f>
        <v>-73134279.809999466</v>
      </c>
      <c r="AM28" s="3">
        <f>AM12-AM27</f>
        <v>70121594.160000086</v>
      </c>
      <c r="AN28" s="16"/>
      <c r="AO28" s="3">
        <f>AO12-AO27</f>
        <v>-39988559.720000029</v>
      </c>
      <c r="AP28" s="3">
        <f>AP12-AP27</f>
        <v>10014733.25999999</v>
      </c>
      <c r="AQ28" s="16"/>
      <c r="AR28" s="3">
        <f>AR12-AR27</f>
        <v>-58413273.230000019</v>
      </c>
      <c r="AS28" s="3">
        <f>AS12-AS27</f>
        <v>30351021.720000029</v>
      </c>
      <c r="AT28" s="16"/>
      <c r="AU28" s="3">
        <f>AU12-AU27</f>
        <v>-24493902.969999969</v>
      </c>
      <c r="AV28" s="3">
        <f>AV12-AV27</f>
        <v>33334866.570000112</v>
      </c>
      <c r="AW28" s="16"/>
      <c r="AX28" s="3">
        <f>AX12-AX27</f>
        <v>-57510706.529999971</v>
      </c>
      <c r="AY28" s="3">
        <f>AY12-AY27</f>
        <v>30148217.639999926</v>
      </c>
      <c r="AZ28" s="16"/>
      <c r="BA28" s="3">
        <f>BA12-BA27</f>
        <v>-17371272.50999999</v>
      </c>
      <c r="BB28" s="3">
        <f>BB12-BB27</f>
        <v>5641736.8200000226</v>
      </c>
      <c r="BC28" s="16"/>
      <c r="BD28" s="3">
        <f>BD12-BD27</f>
        <v>-39826806.75</v>
      </c>
      <c r="BE28" s="3">
        <f>BE12-BE27</f>
        <v>5484263.939999938</v>
      </c>
      <c r="BF28" s="16"/>
      <c r="BG28" s="3">
        <f>BG12-BG27</f>
        <v>-39760755.900000095</v>
      </c>
      <c r="BH28" s="3">
        <f>BH12-BH27</f>
        <v>15015968.680000126</v>
      </c>
      <c r="BI28" s="16"/>
      <c r="BJ28" s="3">
        <f>BJ12-BJ27</f>
        <v>-10435917.659999967</v>
      </c>
      <c r="BK28" s="3">
        <f>BK12-BK27</f>
        <v>14062014.350000024</v>
      </c>
      <c r="BL28" s="16"/>
      <c r="BM28" s="3">
        <f>BM12-BM27</f>
        <v>-80324749.970000029</v>
      </c>
      <c r="BN28" s="3">
        <f>BN12-BN27</f>
        <v>106789172.68000007</v>
      </c>
      <c r="BO28" s="16"/>
      <c r="BP28" s="3">
        <f>BP12-BP27</f>
        <v>-15606579.120000005</v>
      </c>
      <c r="BQ28" s="3">
        <f>BQ12-BQ27</f>
        <v>52627746.980000019</v>
      </c>
      <c r="BR28" s="16"/>
      <c r="BS28" s="3">
        <f>BS12-BS27</f>
        <v>-36424729.00999999</v>
      </c>
      <c r="BT28" s="3">
        <f>BT12-BT27</f>
        <v>30924611.029999912</v>
      </c>
      <c r="BU28" s="16"/>
      <c r="BV28" s="3">
        <f>BV12-BV27</f>
        <v>-142012520.0199995</v>
      </c>
      <c r="BW28" s="3">
        <f>BW12-BW27</f>
        <v>127018659.38999987</v>
      </c>
      <c r="BX28" s="16"/>
      <c r="BY28" s="3">
        <f>BY12-BY27</f>
        <v>-496000000.00000191</v>
      </c>
      <c r="BZ28" s="3">
        <f>BZ12-BZ27</f>
        <v>-90244000.100000381</v>
      </c>
      <c r="CA28" s="16"/>
      <c r="CB28" s="3">
        <f t="shared" ref="CB28:CC28" si="32">BY28+BV28+BS28+BP28+BM28+BJ28+BG28+BD28+BA28+AX28+AU28+AR28+AO28+AL28+AI28+AF28+AC28+Z28+W28+T28+Q28+N28+K28+H28+E28+B28</f>
        <v>-1653634725.8600008</v>
      </c>
      <c r="CC28" s="3">
        <f t="shared" si="32"/>
        <v>1526982511.6700001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>
        <v>0</v>
      </c>
      <c r="BK29" s="1">
        <v>0</v>
      </c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>
        <v>105014724</v>
      </c>
      <c r="BK30" s="2">
        <v>70347909.099999994</v>
      </c>
      <c r="BL30" s="12">
        <f>SUM(BK30/BJ30)</f>
        <v>0.66988614948890401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105014724</v>
      </c>
      <c r="CC30" s="3">
        <f>BZ30+BW30+BT30+BQ30+BN30+BK30+BH30+BE30+BB30+AY30+AV30+AS30+AP30+AM30+AJ30+AG30+AD30+AA30+X30+U30+R30+O30+L30+I30+F30+C30</f>
        <v>70347909.099999994</v>
      </c>
      <c r="CD30" s="19">
        <f>SUM(CC30/CB30)</f>
        <v>0.66988614948890401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>
        <v>1823000</v>
      </c>
      <c r="BK31" s="24">
        <v>227522.8</v>
      </c>
      <c r="BL31" s="12">
        <f>SUM(BK31/BJ31)</f>
        <v>0.12480680197476686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1823000</v>
      </c>
      <c r="CC31" s="3">
        <f>BZ31+BW31+BT31+BQ31+BN31+BK31+BH31+BE31+BB31+AY31+AV31+AS31+AP31+AM31+AJ31+AG31+AD31+AA31+X31+U31+R31+O31+L31+I31+F31+C31</f>
        <v>227522.8</v>
      </c>
      <c r="CD31" s="19">
        <f>SUM(CC31/CB31)</f>
        <v>0.12480680197476686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v>1400000</v>
      </c>
      <c r="BK32" s="24">
        <v>1049200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0.24900453529832531</v>
      </c>
      <c r="CC32" s="3">
        <f>(CC31+CC30)/CC27*100</f>
        <v>0.27298454146663642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>
        <v>17100</v>
      </c>
      <c r="BK33" s="2">
        <v>0</v>
      </c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B34" s="43"/>
      <c r="C34" s="43"/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4"/>
      <c r="C35" s="45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36" s="33"/>
      <c r="C36" s="33"/>
      <c r="BE36" s="33"/>
      <c r="BF36" s="15"/>
      <c r="BG36" s="33"/>
      <c r="CF36" s="23"/>
      <c r="CG36" s="23"/>
      <c r="CH36" s="23"/>
      <c r="CI36" s="23"/>
    </row>
    <row r="37" spans="1:87" x14ac:dyDescent="0.2">
      <c r="B37" s="33"/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Orlan M.V.</cp:lastModifiedBy>
  <cp:lastPrinted>2019-11-22T07:59:02Z</cp:lastPrinted>
  <dcterms:created xsi:type="dcterms:W3CDTF">2010-03-01T08:28:04Z</dcterms:created>
  <dcterms:modified xsi:type="dcterms:W3CDTF">2020-02-06T09:14:39Z</dcterms:modified>
</cp:coreProperties>
</file>